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eniorresourcesec-my.sharepoint.com/personal/kchase_seniorresourcesec_org/Documents/Kathy's Stuff/2024 - 2025 Special Nutrition RFP Process Midstate Region/"/>
    </mc:Choice>
  </mc:AlternateContent>
  <xr:revisionPtr revIDLastSave="0" documentId="8_{6F380303-C02F-49BF-8770-CA8A48668AA5}" xr6:coauthVersionLast="47" xr6:coauthVersionMax="47" xr10:uidLastSave="{00000000-0000-0000-0000-000000000000}"/>
  <bookViews>
    <workbookView xWindow="-110" yWindow="-110" windowWidth="25820" windowHeight="14020" activeTab="1" xr2:uid="{563050F2-3B50-41F8-A8F1-A77BD9F03E1E}"/>
  </bookViews>
  <sheets>
    <sheet name="Instructions" sheetId="15" r:id="rId1"/>
    <sheet name="Congregate" sheetId="1" r:id="rId2"/>
    <sheet name="T 3 Home Delivered" sheetId="10" r:id="rId3"/>
    <sheet name="Medicaid Home_Private Delivered" sheetId="12" r:id="rId4"/>
    <sheet name="Expenses" sheetId="5" r:id="rId5"/>
    <sheet name="Description" sheetId="14" r:id="rId6"/>
    <sheet name="Revenue &amp; Match" sheetId="13" r:id="rId7"/>
    <sheet name="Summary" sheetId="11" r:id="rId8"/>
    <sheet name="Nutrition ED &amp; Counsel" sheetId="8" r:id="rId9"/>
  </sheets>
  <definedNames>
    <definedName name="_xlnm.Print_Area" localSheetId="1">Congregate!$A$1:$F$44</definedName>
    <definedName name="_xlnm.Print_Area" localSheetId="5">Description!$A$1:$E$34</definedName>
    <definedName name="_xlnm.Print_Area" localSheetId="0">Instructions!$A$1:$J$67</definedName>
    <definedName name="_xlnm.Print_Area" localSheetId="3">'Medicaid Home_Private Delivered'!$A$1:$F$44</definedName>
    <definedName name="_xlnm.Print_Area" localSheetId="6">'Revenue &amp; Match'!$A$1:$D$28</definedName>
    <definedName name="_xlnm.Print_Area" localSheetId="2">'T 3 Home Delivered'!$A$1:$F$44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3" l="1"/>
  <c r="B24" i="13"/>
  <c r="C23" i="13"/>
  <c r="B23" i="13"/>
  <c r="E18" i="12" l="1"/>
  <c r="E19" i="10"/>
  <c r="E19" i="1"/>
  <c r="B5" i="11"/>
  <c r="B4" i="11"/>
  <c r="C21" i="13"/>
  <c r="B21" i="13"/>
  <c r="D41" i="1"/>
  <c r="F41" i="1" s="1"/>
  <c r="D42" i="1"/>
  <c r="F42" i="1" s="1"/>
  <c r="D31" i="14"/>
  <c r="D32" i="14"/>
  <c r="D33" i="14"/>
  <c r="D34" i="14"/>
  <c r="D35" i="14"/>
  <c r="B31" i="14"/>
  <c r="B32" i="14"/>
  <c r="B33" i="14"/>
  <c r="B34" i="14"/>
  <c r="B35" i="14"/>
  <c r="C6" i="13"/>
  <c r="C4" i="11" s="1"/>
  <c r="D6" i="13"/>
  <c r="D4" i="11" s="1"/>
  <c r="B6" i="13"/>
  <c r="D42" i="12"/>
  <c r="D30" i="14"/>
  <c r="B30" i="14"/>
  <c r="D29" i="14"/>
  <c r="B29" i="14"/>
  <c r="D5" i="14"/>
  <c r="D6" i="14"/>
  <c r="D7" i="14"/>
  <c r="D8" i="14"/>
  <c r="D9" i="14"/>
  <c r="D10" i="14"/>
  <c r="D11" i="14"/>
  <c r="D12" i="14"/>
  <c r="D13" i="14"/>
  <c r="D14" i="14"/>
  <c r="D15" i="14"/>
  <c r="D16" i="14"/>
  <c r="D17" i="14"/>
  <c r="D18" i="14"/>
  <c r="D19" i="14"/>
  <c r="D20" i="14"/>
  <c r="D21" i="14"/>
  <c r="D22" i="14"/>
  <c r="D23" i="14"/>
  <c r="D24" i="14"/>
  <c r="D25" i="14"/>
  <c r="D26" i="14"/>
  <c r="D27" i="14"/>
  <c r="B5" i="14"/>
  <c r="B6" i="14"/>
  <c r="B7" i="14"/>
  <c r="B8" i="14"/>
  <c r="B9" i="14"/>
  <c r="B10" i="14"/>
  <c r="B11" i="14"/>
  <c r="B12" i="14"/>
  <c r="B13" i="14"/>
  <c r="B14" i="14"/>
  <c r="B15" i="14"/>
  <c r="B16" i="14"/>
  <c r="B17" i="14"/>
  <c r="B18" i="14"/>
  <c r="B19" i="14"/>
  <c r="B20" i="14"/>
  <c r="B21" i="14"/>
  <c r="B22" i="14"/>
  <c r="B23" i="14"/>
  <c r="B24" i="14"/>
  <c r="B25" i="14"/>
  <c r="B26" i="14"/>
  <c r="B27" i="14"/>
  <c r="D4" i="14"/>
  <c r="B4" i="14"/>
  <c r="A2" i="14"/>
  <c r="A30" i="14"/>
  <c r="A31" i="14"/>
  <c r="A32" i="14"/>
  <c r="A29" i="14"/>
  <c r="A5" i="14"/>
  <c r="A6" i="14"/>
  <c r="A7" i="14"/>
  <c r="A8" i="14"/>
  <c r="A9" i="14"/>
  <c r="A10" i="14"/>
  <c r="A11" i="14"/>
  <c r="A12" i="14"/>
  <c r="A13" i="14"/>
  <c r="A14" i="14"/>
  <c r="A15" i="14"/>
  <c r="A16" i="14"/>
  <c r="A17" i="14"/>
  <c r="A18" i="14"/>
  <c r="A19" i="14"/>
  <c r="A20" i="14"/>
  <c r="A21" i="14"/>
  <c r="A22" i="14"/>
  <c r="A23" i="14"/>
  <c r="A24" i="14"/>
  <c r="A25" i="14"/>
  <c r="A26" i="14"/>
  <c r="A27" i="14"/>
  <c r="A28" i="14"/>
  <c r="A4" i="14"/>
  <c r="D18" i="12"/>
  <c r="D19" i="12"/>
  <c r="E19" i="12" s="1"/>
  <c r="D20" i="12"/>
  <c r="D21" i="12"/>
  <c r="D22" i="12"/>
  <c r="D23" i="12"/>
  <c r="D24" i="12"/>
  <c r="D25" i="12"/>
  <c r="D26" i="12"/>
  <c r="D27" i="12"/>
  <c r="D28" i="12"/>
  <c r="D29" i="12"/>
  <c r="D30" i="12"/>
  <c r="D31" i="12"/>
  <c r="D32" i="12"/>
  <c r="D33" i="12"/>
  <c r="D34" i="12"/>
  <c r="D35" i="12"/>
  <c r="D36" i="12"/>
  <c r="D37" i="12"/>
  <c r="D38" i="12"/>
  <c r="D39" i="12"/>
  <c r="D40" i="12"/>
  <c r="D41" i="12"/>
  <c r="D43" i="12"/>
  <c r="D17" i="12"/>
  <c r="E17" i="12" s="1"/>
  <c r="D43" i="10"/>
  <c r="D18" i="10"/>
  <c r="E18" i="10" s="1"/>
  <c r="D19" i="10"/>
  <c r="D20" i="10"/>
  <c r="D21" i="10"/>
  <c r="D22" i="10"/>
  <c r="D23" i="10"/>
  <c r="D24" i="10"/>
  <c r="D25" i="10"/>
  <c r="D26" i="10"/>
  <c r="D27" i="10"/>
  <c r="D28" i="10"/>
  <c r="D29" i="10"/>
  <c r="D30" i="10"/>
  <c r="D31" i="10"/>
  <c r="D32" i="10"/>
  <c r="D33" i="10"/>
  <c r="D34" i="10"/>
  <c r="D35" i="10"/>
  <c r="D36" i="10"/>
  <c r="D37" i="10"/>
  <c r="D38" i="10"/>
  <c r="D39" i="10"/>
  <c r="D40" i="10"/>
  <c r="D41" i="10"/>
  <c r="D42" i="10"/>
  <c r="D17" i="10"/>
  <c r="E17" i="10" s="1"/>
  <c r="D43" i="1"/>
  <c r="D18" i="1"/>
  <c r="E18" i="1" s="1"/>
  <c r="D19" i="1"/>
  <c r="D20" i="1"/>
  <c r="D21" i="1"/>
  <c r="D22" i="1"/>
  <c r="D23" i="1"/>
  <c r="D24" i="1"/>
  <c r="D25" i="1"/>
  <c r="D26" i="1"/>
  <c r="D27" i="1"/>
  <c r="D28" i="1"/>
  <c r="D29" i="1"/>
  <c r="D30" i="1"/>
  <c r="D31" i="1"/>
  <c r="D32" i="1"/>
  <c r="D33" i="1"/>
  <c r="D34" i="1"/>
  <c r="D35" i="1"/>
  <c r="D36" i="1"/>
  <c r="D37" i="1"/>
  <c r="D38" i="1"/>
  <c r="D39" i="1"/>
  <c r="D40" i="1"/>
  <c r="D17" i="1"/>
  <c r="E17" i="1" s="1"/>
  <c r="D3" i="12"/>
  <c r="D4" i="12"/>
  <c r="D5" i="12"/>
  <c r="D6" i="12"/>
  <c r="D7" i="12"/>
  <c r="D8" i="12"/>
  <c r="D9" i="12"/>
  <c r="D10" i="12"/>
  <c r="D11" i="12"/>
  <c r="D12" i="12"/>
  <c r="D13" i="12"/>
  <c r="D14" i="12"/>
  <c r="D2" i="12"/>
  <c r="D3" i="10"/>
  <c r="E3" i="10" s="1"/>
  <c r="D4" i="10"/>
  <c r="E4" i="10" s="1"/>
  <c r="D5" i="10"/>
  <c r="D6" i="10"/>
  <c r="D7" i="10"/>
  <c r="D8" i="10"/>
  <c r="D9" i="10"/>
  <c r="D10" i="10"/>
  <c r="D11" i="10"/>
  <c r="D12" i="10"/>
  <c r="D13" i="10"/>
  <c r="D14" i="10"/>
  <c r="D2" i="10"/>
  <c r="E2" i="10" s="1"/>
  <c r="D3" i="1"/>
  <c r="E3" i="1" s="1"/>
  <c r="D4" i="1"/>
  <c r="D5" i="1"/>
  <c r="D6" i="1"/>
  <c r="D7" i="1"/>
  <c r="D8" i="1"/>
  <c r="D9" i="1"/>
  <c r="D10" i="1"/>
  <c r="D11" i="1"/>
  <c r="D12" i="1"/>
  <c r="D13" i="1"/>
  <c r="D14" i="1"/>
  <c r="D2" i="1"/>
  <c r="E2" i="1" s="1"/>
  <c r="C4" i="8"/>
  <c r="C24" i="8" s="1"/>
  <c r="C27" i="8" s="1"/>
  <c r="D4" i="8"/>
  <c r="B4" i="8"/>
  <c r="D3" i="11"/>
  <c r="C3" i="11"/>
  <c r="D24" i="13" l="1"/>
  <c r="D24" i="8"/>
  <c r="B24" i="8"/>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4" i="12"/>
  <c r="F13" i="12"/>
  <c r="F12" i="12"/>
  <c r="F11" i="12"/>
  <c r="F10" i="12"/>
  <c r="F9" i="12"/>
  <c r="F8" i="12"/>
  <c r="F7" i="12"/>
  <c r="F6" i="12"/>
  <c r="F5" i="12"/>
  <c r="F4" i="12"/>
  <c r="F3" i="12"/>
  <c r="F2" i="12"/>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4" i="10"/>
  <c r="F13" i="10"/>
  <c r="F12" i="10"/>
  <c r="F11" i="10"/>
  <c r="F10" i="10"/>
  <c r="F9" i="10"/>
  <c r="F8" i="10"/>
  <c r="F7" i="10"/>
  <c r="F6" i="10"/>
  <c r="F5" i="10"/>
  <c r="F4" i="10"/>
  <c r="F3" i="10"/>
  <c r="F2" i="10"/>
  <c r="F2" i="1"/>
  <c r="F3" i="1"/>
  <c r="F4" i="1"/>
  <c r="F5" i="1"/>
  <c r="F6" i="1"/>
  <c r="F7" i="1"/>
  <c r="F8" i="1"/>
  <c r="F9" i="1"/>
  <c r="F10" i="1"/>
  <c r="F11" i="1"/>
  <c r="F12" i="1"/>
  <c r="F13" i="1"/>
  <c r="F14" i="1"/>
  <c r="F17" i="1"/>
  <c r="F18" i="1"/>
  <c r="F19" i="1"/>
  <c r="F20" i="1"/>
  <c r="F21" i="1"/>
  <c r="F22" i="1"/>
  <c r="F23" i="1"/>
  <c r="F24" i="1"/>
  <c r="F25" i="1"/>
  <c r="F26" i="1"/>
  <c r="F27" i="1"/>
  <c r="F28" i="1"/>
  <c r="F29" i="1"/>
  <c r="F30" i="1"/>
  <c r="F31" i="1"/>
  <c r="F32" i="1"/>
  <c r="F33" i="1"/>
  <c r="F34" i="1"/>
  <c r="F35" i="1"/>
  <c r="F36" i="1"/>
  <c r="F37" i="1"/>
  <c r="F38" i="1"/>
  <c r="F39" i="1"/>
  <c r="F40" i="1"/>
  <c r="F43" i="1"/>
  <c r="B29" i="8" l="1"/>
  <c r="C29" i="8"/>
  <c r="B27" i="8"/>
  <c r="F44" i="12"/>
  <c r="D2" i="5" s="1"/>
  <c r="F44" i="10"/>
  <c r="C2" i="5" s="1"/>
  <c r="F44" i="1"/>
  <c r="B2" i="5" s="1"/>
  <c r="D36" i="5" l="1"/>
  <c r="D37" i="5"/>
  <c r="D38" i="5" s="1"/>
  <c r="C36" i="5"/>
  <c r="C37" i="5"/>
  <c r="C38" i="5" s="1"/>
  <c r="B37" i="5"/>
  <c r="B38" i="5" s="1"/>
  <c r="B36" i="5"/>
  <c r="D2" i="14"/>
  <c r="D36" i="14" s="1"/>
  <c r="B2" i="14"/>
  <c r="B36" i="14" s="1"/>
  <c r="D40" i="5" l="1"/>
  <c r="C40" i="5"/>
  <c r="C41" i="5" s="1"/>
  <c r="B40" i="5"/>
  <c r="A1" i="14" a="1"/>
  <c r="A1" i="14" s="1"/>
  <c r="D6" i="11" l="1"/>
  <c r="D9" i="11" s="1"/>
  <c r="C6" i="11"/>
  <c r="C7" i="11" s="1"/>
  <c r="C22" i="13"/>
  <c r="B6" i="11" l="1"/>
  <c r="B41" i="5"/>
  <c r="B22" i="13" s="1"/>
  <c r="C9" i="11"/>
  <c r="B9" i="11" l="1"/>
  <c r="B7" i="11"/>
  <c r="B8" i="11" s="1"/>
  <c r="C5" i="11"/>
  <c r="B31" i="8" l="1"/>
  <c r="C8" i="1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<sst xmlns="http://schemas.openxmlformats.org/spreadsheetml/2006/main" count="140" uniqueCount="95">
  <si>
    <t>Percentage of FTE</t>
  </si>
  <si>
    <t>Fringe</t>
  </si>
  <si>
    <t>Total</t>
  </si>
  <si>
    <t># Hours</t>
  </si>
  <si>
    <t>Hourly wage</t>
  </si>
  <si>
    <t>HOURLY Employees</t>
  </si>
  <si>
    <t xml:space="preserve">SALARIED Employees </t>
  </si>
  <si>
    <t>Accounting &amp; Finance</t>
  </si>
  <si>
    <t>Advertising</t>
  </si>
  <si>
    <t>Conference &amp; Training</t>
  </si>
  <si>
    <t>Contractors (not Caterers)</t>
  </si>
  <si>
    <t>Dues &amp; Subscriptions</t>
  </si>
  <si>
    <t>Equipment</t>
  </si>
  <si>
    <t>Food</t>
  </si>
  <si>
    <t>Legal Services</t>
  </si>
  <si>
    <t>Printing &amp; Publications</t>
  </si>
  <si>
    <t>Postage</t>
  </si>
  <si>
    <t>Travel</t>
  </si>
  <si>
    <t>Utilities</t>
  </si>
  <si>
    <t>Volunteer Recognition/Training</t>
  </si>
  <si>
    <t>Other:  please list below</t>
  </si>
  <si>
    <t>CONGREGATE</t>
  </si>
  <si>
    <t>T3 HOME DELIVERED</t>
  </si>
  <si>
    <t>MEDICAID HOME DELIVERED</t>
  </si>
  <si>
    <t>Sub-Total</t>
  </si>
  <si>
    <t>TOTAL EXPENSES</t>
  </si>
  <si>
    <t>SUB TOTAL</t>
  </si>
  <si>
    <t>Communication/Telephone (include cell)</t>
  </si>
  <si>
    <t>Computers (include Internet)</t>
  </si>
  <si>
    <t>Audit</t>
  </si>
  <si>
    <t>Membership</t>
  </si>
  <si>
    <t>Storage (vehicles, food supplies)</t>
  </si>
  <si>
    <t>Supplies (office)</t>
  </si>
  <si>
    <t>Supplies (food packaging)</t>
  </si>
  <si>
    <t>REVENUE</t>
  </si>
  <si>
    <t>Client Contributions</t>
  </si>
  <si>
    <t xml:space="preserve">Total Expense </t>
  </si>
  <si>
    <t>Title III Expense (amount requested from Title III)</t>
  </si>
  <si>
    <t>HD Units as a % of all HD Meals</t>
  </si>
  <si>
    <t>Actual Annual</t>
  </si>
  <si>
    <t>Municipal/Community/Other (please list below)</t>
  </si>
  <si>
    <t>TOTAL UNIT COST</t>
  </si>
  <si>
    <t>TITLE III UNIT COST</t>
  </si>
  <si>
    <t>Salary &amp; Wage (includes Fringe)</t>
  </si>
  <si>
    <t>Salary &amp; Wage</t>
  </si>
  <si>
    <t>Accounting &amp; Finance (includes billing)</t>
  </si>
  <si>
    <t>Contractors (RD consultants)</t>
  </si>
  <si>
    <t>Rent (Expense not requested as part of Congregate/HD budget)</t>
  </si>
  <si>
    <t>Counseling</t>
  </si>
  <si>
    <t>HD MEALS</t>
  </si>
  <si>
    <t>DESCRIPTION</t>
  </si>
  <si>
    <t>FTE Annual Salary</t>
  </si>
  <si>
    <t>Actual Salary for this Project</t>
  </si>
  <si>
    <t># Hours per Week</t>
  </si>
  <si>
    <t>Vehicle Delivery Expense (fuel &amp; maintenance)</t>
  </si>
  <si>
    <t>Per Unit Cost CONGREGATE &amp; HD COUNSELING</t>
  </si>
  <si>
    <t>CONGREGATE MEALS</t>
  </si>
  <si>
    <t>T3 HOME DELIVERED MEALS</t>
  </si>
  <si>
    <t>Congregate Education</t>
  </si>
  <si>
    <t>Home Delivered Education</t>
  </si>
  <si>
    <t>TOTAL EXPENSE</t>
  </si>
  <si>
    <t>Total Title III Request</t>
  </si>
  <si>
    <t>Estimated Units of Education Services</t>
  </si>
  <si>
    <t>Estimated Units of COUNSELING Services</t>
  </si>
  <si>
    <t>Cost of Education Per Unit</t>
  </si>
  <si>
    <t>Home Delivered</t>
  </si>
  <si>
    <t>Congregate</t>
  </si>
  <si>
    <t>BUDGET DIRECTIONS</t>
  </si>
  <si>
    <t>Food Expense and /or Caterer</t>
  </si>
  <si>
    <t>Computers (include WIFI if applicable)</t>
  </si>
  <si>
    <t>Insurance (Vehicle and Property)</t>
  </si>
  <si>
    <t>Maintenance (Facility)</t>
  </si>
  <si>
    <t>Travel (not delivery)</t>
  </si>
  <si>
    <t>MATCH</t>
  </si>
  <si>
    <t>Medicaid and Private payments</t>
  </si>
  <si>
    <t>Fundraising</t>
  </si>
  <si>
    <t>Estimated Number of Units (must match service targets in narrative)</t>
  </si>
  <si>
    <t>Other Revenue</t>
  </si>
  <si>
    <t>Match</t>
  </si>
  <si>
    <t>Match Sub-Total</t>
  </si>
  <si>
    <t>REVENUE TOTAL</t>
  </si>
  <si>
    <t>Match Required</t>
  </si>
  <si>
    <r>
      <rPr>
        <b/>
        <sz val="11"/>
        <color theme="1"/>
        <rFont val="Calibri"/>
        <family val="2"/>
        <scheme val="minor"/>
      </rPr>
      <t>CONGREGATE, T3 AND MEDICAID TABS</t>
    </r>
    <r>
      <rPr>
        <sz val="11"/>
        <color theme="1"/>
        <rFont val="Calibri"/>
        <family val="2"/>
        <scheme val="minor"/>
      </rPr>
      <t>:  1.  Add your Agency Name in the middle cell of each tab heading.   2.  Enter the position title of each salaried employee on each of the three personnel sheets.  If you do not participate in Medicaid or Private meals, do not enter anything on the Medicaid Home_Private Delivered tab.  Enter the salary percentage of  Full Time Equivalent (FTE) allocated (must be the same as your Agency's audited Personnel Activity Sheets).  For example, if your supervisor spends four hours per week working directly on this program, then 10% would go in the Percentage column.  Type in the ANNUAL Salary.  Identify the total fringe and multiply it by the percentage of FTE.  The Sheet will auto calculate for the employees total.  Use 100% if the employee is full-time dedicated to the Program.  Do not include any employee (Director, HR, Marketing) if they do not work directly for this program.  Their efforts will be captured in the budget de minimis calculation.  3.  Next enter the number of hours worked by hourly employees.  If you have five drivers all making the same hourly wage working 35 hours per week and one driver making the same wage working 20 hours, you can put them on the same line as "drivers - 195 hours - $18.00.  This will automatically calculate to $182,520 in wages.  You will then need to multiply the full time fringe x5 and add the part time fringe or half of the full time fringe if this driver is employed by another program.  Staff expense for a single staff person cannot equal more than 100% of one FTE.   For example, if the driver spends 20 hours working on HDM delivery and 15 hours working on congregate delivery, then Home Delivered get 57% of the hours and Congregate 43%.  Complete a line for every employee that has a unique wage or position description.  Should you need additional space, please reach out to the grant contact from your region.</t>
    </r>
  </si>
  <si>
    <r>
      <rPr>
        <b/>
        <sz val="11"/>
        <color theme="1"/>
        <rFont val="Calibri"/>
        <family val="2"/>
        <scheme val="minor"/>
      </rPr>
      <t>NUTRITION ED AND COUNSELING:</t>
    </r>
    <r>
      <rPr>
        <sz val="11"/>
        <color theme="1"/>
        <rFont val="Calibri"/>
        <family val="2"/>
        <scheme val="minor"/>
      </rPr>
      <t xml:space="preserve">  Identify the salary wage and fringe (if applicable) associated with Congregate Education, Home Delivered Education and Counseling.  Enter in the appropriate cells.  Identify any expenses including contract services and enter it on the budget schedule.  Be sure to allocate expenses between the Congregate Education, Home Delivered Education and Counseling cost centers.   Enter the estimated number of units of Education in cells B26 and C26.  Enter the estimated number of Counseling units in cells B 28 and C28.  Please note, Counseling expense is the same for either Home Delivered or Congregate participants.  </t>
    </r>
  </si>
  <si>
    <t xml:space="preserve">MATCH - OAA Nutrition projects are required to provide a matching share of 7.5% in order to receive funds for congregate and home-delivered nutrition programs.  The State provides a portion of matching funds to assist in meeting match requirements but funds are subject to availability &amp;  legislative approval.  Therefore, ENPs are required to support the 15% match requirement with 7.5% (half the requirement) through any combination of in-kind space, volunteer support, fundraising and/or municipal support.  </t>
  </si>
  <si>
    <t xml:space="preserve">Storage </t>
  </si>
  <si>
    <r>
      <rPr>
        <b/>
        <sz val="11"/>
        <color theme="1"/>
        <rFont val="Calibri"/>
        <family val="2"/>
        <scheme val="minor"/>
      </rPr>
      <t>EXPENSES &amp; DESCRIPTION TAB:</t>
    </r>
    <r>
      <rPr>
        <sz val="11"/>
        <color theme="1"/>
        <rFont val="Calibri"/>
        <family val="2"/>
        <scheme val="minor"/>
      </rPr>
      <t xml:space="preserve">  Salary Expense will carry over in B2, C2, &amp; D2.  Enter your expenses for each line item.  The expense percentage should be the same as allocated in your General Ledger.  You may only apply expenses that can be directly or in-directly allocated to the nutrition program.  General expenses for the good of all organizational functions are compensated in the de minimis calculation and cannot be duplicated as line items, for example, payroll, some HR functions, executive office, etc.   The De Minimis calculation equals all expenses except rent multiplied by 10% (the allowable federal in-direct rate).  The Match of 7.5% has been calculated based on the total expenses.  This amount must be equal to or less than the in-kind, fundraising and municipal funds documented on the Revenue tab.  Please note, client contribution may not be counted towards the match. Explain all expenses on the description tab except salary (these have been explained on the Personnel Sheets).  Be sure to enter expenses on the correct line.   This calculation supports the Provider's overhead expenses that can't be directly indirectly allocated to this project.</t>
    </r>
  </si>
  <si>
    <r>
      <t xml:space="preserve">Volunteer Support in-kind  </t>
    </r>
    <r>
      <rPr>
        <sz val="8"/>
        <color theme="1"/>
        <rFont val="Calibri"/>
        <family val="2"/>
        <scheme val="minor"/>
      </rPr>
      <t>https://independentsector.org/resource/value-of-volunteer-time/</t>
    </r>
    <r>
      <rPr>
        <sz val="11"/>
        <color theme="1"/>
        <rFont val="Calibri"/>
        <family val="2"/>
        <scheme val="minor"/>
      </rPr>
      <t xml:space="preserve"> </t>
    </r>
  </si>
  <si>
    <t>Host Site In-Kind space or other support</t>
  </si>
  <si>
    <r>
      <t xml:space="preserve">REVENUE TAB:  </t>
    </r>
    <r>
      <rPr>
        <sz val="11"/>
        <color theme="1"/>
        <rFont val="Calibri"/>
        <family val="2"/>
        <scheme val="minor"/>
      </rPr>
      <t xml:space="preserve">Enter estimated client contributions.  New applicants may use the estimate provided in the regional addendum corresponding to their application.  Enter the estimated revenue from fundraising (all types, grants, private donations, special events, etc.)  List any/all municipalities providing support.  List any other forms of revenue and describe in "other".   The Match Sub-Total (lines B21 and C21) indicates the amount of non-Title III revenue the Applicant is budgeting towards the Match Requirement.  This amount MUST BR equal or Greater than the Required Match (lines B22 and C22).  </t>
    </r>
    <r>
      <rPr>
        <b/>
        <sz val="11"/>
        <color theme="1"/>
        <rFont val="Calibri"/>
        <family val="2"/>
        <scheme val="minor"/>
      </rPr>
      <t>Line B23 and C23 MUST EQUAL ZERO.  An acceptable match will calculate to zero.  If a negative number appears, you do not have enough match for the project. You will need to increase in-kind, fundraising or municipal support revenue to meet the Match requirement.</t>
    </r>
  </si>
  <si>
    <r>
      <rPr>
        <b/>
        <sz val="11"/>
        <color theme="1"/>
        <rFont val="Calibri"/>
        <family val="2"/>
        <scheme val="minor"/>
      </rPr>
      <t>SUMMARY TAB:</t>
    </r>
    <r>
      <rPr>
        <sz val="11"/>
        <color theme="1"/>
        <rFont val="Calibri"/>
        <family val="2"/>
        <scheme val="minor"/>
      </rPr>
      <t xml:space="preserve">  Enter the projected number of CONGREGATE MEALS, cell B2, T3 HOME DELIVERED MEALS, cell B3 and (if applicable) MEDICAIID HOME DELIVERED MEALS, cell B4.  The packet calculates the percentage of meals projected for both Title III and Medicaid/Private Pay home delivered meals.  Expenses for each of these two programs should align with the percentage of meals projected.  Total Revenue and Total Expense will come forward from your schedules.   The Title III Expense is the Total Expense less the Total Revenue (including in-kind).  The Title III Unit costs is the Title III Expense divided by the projected number of meals.  The Total Unit Costs is the Total Expenses divided by the projected number of meals.</t>
    </r>
  </si>
  <si>
    <t>Rent (ENP )</t>
  </si>
  <si>
    <t>Required  7.5% Minimum Match</t>
  </si>
  <si>
    <t>DEMINIMIS/Indirect Rate</t>
  </si>
  <si>
    <r>
      <t xml:space="preserve">If negative (RED) additional match is required.  </t>
    </r>
    <r>
      <rPr>
        <b/>
        <sz val="11"/>
        <rFont val="Calibri"/>
        <family val="2"/>
        <scheme val="minor"/>
      </rPr>
      <t xml:space="preserve">If positive Black font - the match has been met. </t>
    </r>
    <r>
      <rPr>
        <b/>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</si>
</sst>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0"/>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s>
  <fills count="3">
    <fill>
      <patternFill patternType="none"/>
    </fill>
    <fill>
      <patternFill patternType="gray125"/>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6">
    <xf numFmtId="0" fontId="0" fillId="0" borderId="0" xfId="0"/>
    <xf numFmtId="0" fontId="3" fillId="0" borderId="0" xfId="0" applyFont="1" applyAlignment="1">
      <alignment horizontal="center"/>
    </xf>
    <xf numFmtId="44" fontId="0" fillId="0" borderId="0" xfId="1" applyFont="1"/>
    <xf numFmtId="0" fontId="3" fillId="0" borderId="0" xfId="0" applyFont="1" applyAlignment="1">
      <alignment horizontal="center" wrapText="1"/>
    </xf>
    <xf numFmtId="9" fontId="0" fillId="0" borderId="0" xfId="2" applyFont="1" applyAlignment="1">
      <alignment wrapText="1"/>
    </xf>
    <xf numFmtId="44" fontId="0" fillId="0" borderId="1" xfId="1" applyFont="1" applyBorder="1"/>
    <xf numFmtId="9" fontId="3" fillId="0" borderId="5" xfId="2" applyFont="1" applyBorder="1" applyAlignment="1">
      <alignment horizontal="center" wrapText="1"/>
    </xf>
    <xf numFmtId="0" fontId="0" fillId="2" borderId="0" xfId="0" applyFill="1"/>
    <xf numFmtId="0" fontId="2" fillId="0" borderId="0" xfId="0" applyFont="1" applyAlignment="1">
      <alignment horizontal="center"/>
    </xf>
    <xf numFmtId="0" fontId="3" fillId="0" borderId="4" xfId="0" applyFont="1" applyBorder="1" applyAlignment="1">
      <alignment horizontal="center" vertical="center"/>
    </xf>
    <xf numFmtId="44" fontId="3" fillId="0" borderId="5" xfId="1" applyFont="1" applyBorder="1" applyAlignment="1">
      <alignment horizontal="center" vertical="center"/>
    </xf>
    <xf numFmtId="0" fontId="3" fillId="0" borderId="6" xfId="0" applyFont="1" applyBorder="1" applyAlignment="1">
      <alignment horizontal="center" vertical="center"/>
    </xf>
    <xf numFmtId="0" fontId="0" fillId="0" borderId="2" xfId="0" applyBorder="1" applyProtection="1">
      <protection locked="0"/>
    </xf>
    <xf numFmtId="9" fontId="0" fillId="0" borderId="1" xfId="2" applyFont="1" applyBorder="1" applyAlignment="1" applyProtection="1">
      <alignment wrapText="1"/>
      <protection locked="0"/>
    </xf>
    <xf numFmtId="44" fontId="0" fillId="0" borderId="1" xfId="1" applyFont="1" applyBorder="1" applyProtection="1">
      <protection locked="0"/>
    </xf>
    <xf numFmtId="0" fontId="0" fillId="2" borderId="0" xfId="0" applyFill="1" applyProtection="1">
      <protection locked="0"/>
    </xf>
    <xf numFmtId="0" fontId="2" fillId="2" borderId="0" xfId="0" applyFont="1" applyFill="1" applyAlignment="1" applyProtection="1">
      <alignment horizontal="center" vertical="center"/>
      <protection locked="0"/>
    </xf>
    <xf numFmtId="0" fontId="0" fillId="0" borderId="0" xfId="0" applyProtection="1">
      <protection locked="0"/>
    </xf>
    <xf numFmtId="0" fontId="0" fillId="2" borderId="1" xfId="0" applyFill="1" applyBorder="1"/>
    <xf numFmtId="44" fontId="0" fillId="2" borderId="1" xfId="1" applyFont="1" applyFill="1" applyBorder="1"/>
    <xf numFmtId="0" fontId="4" fillId="0" borderId="1" xfId="0" applyFont="1" applyBorder="1" applyAlignment="1">
      <alignment wrapText="1"/>
    </xf>
    <xf numFmtId="44" fontId="0" fillId="0" borderId="0" xfId="1" applyFont="1" applyBorder="1"/>
    <xf numFmtId="44" fontId="0" fillId="2" borderId="0" xfId="1" applyFont="1" applyFill="1"/>
    <xf numFmtId="0" fontId="4" fillId="0" borderId="1" xfId="0" applyFont="1" applyBorder="1" applyAlignment="1">
      <alignment horizontal="right" wrapText="1"/>
    </xf>
    <xf numFmtId="44" fontId="0" fillId="2" borderId="1" xfId="1" applyFont="1" applyFill="1" applyBorder="1" applyProtection="1">
      <protection locked="0"/>
    </xf>
    <xf numFmtId="0" fontId="4" fillId="0" borderId="0" xfId="0" applyFont="1" applyAlignment="1">
      <alignment wrapText="1"/>
    </xf>
    <xf numFmtId="44" fontId="0" fillId="2" borderId="0" xfId="1" applyFont="1" applyFill="1" applyBorder="1" applyProtection="1">
      <protection locked="0"/>
    </xf>
    <xf numFmtId="9" fontId="0" fillId="0" borderId="0" xfId="2" applyFont="1"/>
    <xf numFmtId="44" fontId="0" fillId="0" borderId="0" xfId="0" applyNumberFormat="1"/>
    <xf numFmtId="44" fontId="0" fillId="0" borderId="0" xfId="1" applyFont="1" applyProtection="1"/>
    <xf numFmtId="0" fontId="0" fillId="0" borderId="0" xfId="0" applyAlignment="1">
      <alignment horizontal="right" wrapText="1"/>
    </xf>
    <xf numFmtId="44" fontId="0" fillId="0" borderId="3" xfId="0" applyNumberFormat="1" applyBorder="1"/>
    <xf numFmtId="44" fontId="0" fillId="0" borderId="1" xfId="1" applyFont="1" applyBorder="1" applyProtection="1"/>
    <xf numFmtId="164" fontId="0" fillId="0" borderId="0" xfId="3" applyNumberFormat="1" applyFont="1" applyProtection="1">
      <protection locked="0"/>
    </xf>
    <xf numFmtId="0" fontId="3" fillId="0" borderId="0" xfId="0" applyFont="1" applyAlignment="1">
      <alignment wrapText="1"/>
    </xf>
    <xf numFmtId="0" fontId="3" fillId="0" borderId="0" xfId="0" applyFont="1" applyAlignment="1">
      <alignment horizontal="right" wrapText="1"/>
    </xf>
    <xf numFmtId="0" fontId="3" fillId="0" borderId="0" xfId="0" applyFont="1"/>
    <xf numFmtId="44" fontId="3" fillId="0" borderId="0" xfId="1" applyFont="1" applyProtection="1"/>
    <xf numFmtId="44" fontId="3" fillId="0" borderId="0" xfId="0" applyNumberFormat="1" applyFont="1"/>
    <xf numFmtId="44" fontId="3" fillId="2" borderId="0" xfId="0" applyNumberFormat="1" applyFont="1" applyFill="1"/>
    <xf numFmtId="44" fontId="3" fillId="0" borderId="1" xfId="1" applyFont="1" applyBorder="1" applyAlignment="1">
      <alignment horizontal="center"/>
    </xf>
    <xf numFmtId="0" fontId="5" fillId="0" borderId="1" xfId="0" applyFont="1" applyBorder="1" applyAlignment="1">
      <alignment horizontal="right" wrapText="1"/>
    </xf>
    <xf numFmtId="44" fontId="3" fillId="0" borderId="1" xfId="1" applyFont="1" applyBorder="1"/>
    <xf numFmtId="0" fontId="0" fillId="0" borderId="1" xfId="0" applyBorder="1" applyProtection="1">
      <protection locked="0"/>
    </xf>
    <xf numFmtId="0" fontId="3" fillId="0" borderId="1" xfId="0" applyFont="1" applyBorder="1" applyAlignment="1">
      <alignment horizontal="right"/>
    </xf>
    <xf numFmtId="44" fontId="3" fillId="0" borderId="1" xfId="1" applyFont="1" applyBorder="1" applyProtection="1"/>
    <xf numFmtId="0" fontId="0" fillId="0" borderId="0" xfId="0" applyAlignment="1">
      <alignment wrapText="1"/>
    </xf>
    <xf numFmtId="0" fontId="4" fillId="2" borderId="1" xfId="0" applyFont="1" applyFill="1" applyBorder="1" applyAlignment="1">
      <alignment wrapText="1"/>
    </xf>
    <xf numFmtId="44" fontId="0" fillId="0" borderId="0" xfId="1" applyFont="1" applyProtection="1">
      <protection locked="0"/>
    </xf>
    <xf numFmtId="2" fontId="0" fillId="0" borderId="0" xfId="1" applyNumberFormat="1" applyFont="1" applyProtection="1">
      <protection locked="0"/>
    </xf>
    <xf numFmtId="2" fontId="0" fillId="0" borderId="0" xfId="0" applyNumberFormat="1" applyProtection="1">
      <protection locked="0"/>
    </xf>
    <xf numFmtId="0" fontId="7" fillId="2" borderId="1" xfId="0" applyFont="1" applyFill="1" applyBorder="1" applyAlignment="1">
      <alignment horizontal="center"/>
    </xf>
    <xf numFmtId="0" fontId="6"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wrapText="1"/>
    </xf>
    <xf numFmtId="44" fontId="7" fillId="2" borderId="1" xfId="1" applyFont="1" applyFill="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7" fillId="2" borderId="1" xfId="0" applyFont="1" applyFill="1" applyBorder="1" applyAlignment="1">
      <alignment horizontal="center" wrapText="1"/>
    </xf>
    <xf numFmtId="44" fontId="3" fillId="0" borderId="5" xfId="1" applyFont="1" applyBorder="1" applyAlignment="1">
      <alignment horizontal="center" vertical="center" wrapText="1"/>
    </xf>
    <xf numFmtId="0" fontId="2" fillId="2" borderId="0" xfId="0" applyFont="1" applyFill="1" applyAlignment="1" applyProtection="1">
      <alignment horizontal="center" vertical="center" wrapText="1"/>
      <protection locked="0"/>
    </xf>
    <xf numFmtId="0" fontId="0" fillId="0" borderId="0" xfId="0" applyAlignment="1" applyProtection="1">
      <alignment wrapText="1"/>
      <protection locked="0"/>
    </xf>
    <xf numFmtId="0" fontId="3" fillId="0" borderId="1" xfId="0" applyFont="1" applyBorder="1" applyAlignment="1">
      <alignment horizontal="center" wrapText="1"/>
    </xf>
    <xf numFmtId="0" fontId="0" fillId="0" borderId="8" xfId="0" applyBorder="1" applyAlignment="1">
      <alignment horizontal="center" wrapText="1"/>
    </xf>
    <xf numFmtId="2" fontId="3" fillId="2" borderId="10" xfId="0" applyNumberFormat="1" applyFont="1" applyFill="1" applyBorder="1" applyAlignment="1" applyProtection="1">
      <alignment horizontal="center"/>
      <protection locked="0"/>
    </xf>
    <xf numFmtId="2" fontId="3" fillId="2" borderId="11" xfId="0" applyNumberFormat="1" applyFont="1" applyFill="1" applyBorder="1" applyAlignment="1" applyProtection="1">
      <alignment horizontal="center"/>
      <protection locked="0"/>
    </xf>
    <xf numFmtId="2" fontId="0" fillId="2" borderId="5" xfId="0" applyNumberFormat="1" applyFill="1" applyBorder="1"/>
    <xf numFmtId="0" fontId="3" fillId="0" borderId="12" xfId="0" applyFont="1" applyBorder="1" applyAlignment="1">
      <alignment horizontal="center" wrapText="1"/>
    </xf>
    <xf numFmtId="2" fontId="3" fillId="0" borderId="13" xfId="1" applyNumberFormat="1" applyFont="1" applyBorder="1" applyAlignment="1" applyProtection="1">
      <alignment horizontal="center"/>
      <protection locked="0"/>
    </xf>
    <xf numFmtId="2" fontId="3" fillId="0" borderId="13" xfId="0" applyNumberFormat="1" applyFont="1" applyBorder="1" applyAlignment="1" applyProtection="1">
      <alignment horizontal="center"/>
      <protection locked="0"/>
    </xf>
    <xf numFmtId="44" fontId="3" fillId="0" borderId="0" xfId="1" applyFont="1" applyAlignment="1">
      <alignment horizontal="center"/>
    </xf>
    <xf numFmtId="44" fontId="3" fillId="2" borderId="1" xfId="1" applyFont="1" applyFill="1" applyBorder="1" applyAlignment="1">
      <alignment horizontal="center"/>
    </xf>
    <xf numFmtId="2" fontId="1" fillId="0" borderId="1" xfId="1" applyNumberFormat="1" applyFont="1" applyBorder="1" applyAlignment="1" applyProtection="1">
      <alignment horizontal="center"/>
      <protection locked="0"/>
    </xf>
    <xf numFmtId="2" fontId="0" fillId="0" borderId="1" xfId="0" applyNumberFormat="1" applyBorder="1" applyAlignment="1" applyProtection="1">
      <alignment horizontal="center"/>
      <protection locked="0"/>
    </xf>
    <xf numFmtId="44" fontId="3" fillId="0" borderId="0" xfId="0" applyNumberFormat="1" applyFont="1" applyAlignment="1">
      <alignment horizontal="center"/>
    </xf>
    <xf numFmtId="0" fontId="2" fillId="2" borderId="0" xfId="0" applyFont="1" applyFill="1" applyAlignment="1">
      <alignment horizontal="center" vertical="center"/>
    </xf>
    <xf numFmtId="44" fontId="3" fillId="0" borderId="5" xfId="1" applyFont="1" applyBorder="1" applyAlignment="1" applyProtection="1">
      <alignment horizontal="center" vertical="center" wrapText="1"/>
    </xf>
    <xf numFmtId="0" fontId="4" fillId="0" borderId="7" xfId="0" applyFont="1" applyBorder="1" applyAlignment="1">
      <alignment wrapText="1"/>
    </xf>
    <xf numFmtId="0" fontId="3" fillId="0" borderId="1" xfId="0" applyFont="1" applyBorder="1" applyAlignment="1" applyProtection="1">
      <alignment horizontal="center" wrapText="1"/>
      <protection locked="0"/>
    </xf>
    <xf numFmtId="0" fontId="4" fillId="0" borderId="1" xfId="0" applyFont="1" applyBorder="1" applyAlignment="1" applyProtection="1">
      <alignment wrapText="1"/>
      <protection locked="0"/>
    </xf>
    <xf numFmtId="44" fontId="0" fillId="2" borderId="0" xfId="0" applyNumberFormat="1" applyFill="1"/>
    <xf numFmtId="0" fontId="0" fillId="0" borderId="0" xfId="0" applyAlignment="1">
      <alignment horizontal="right"/>
    </xf>
    <xf numFmtId="44" fontId="7" fillId="2" borderId="18" xfId="1" applyFont="1" applyFill="1" applyBorder="1" applyAlignment="1">
      <alignment horizontal="center" wrapText="1"/>
    </xf>
    <xf numFmtId="44" fontId="0" fillId="0" borderId="0" xfId="1" applyFont="1" applyFill="1" applyBorder="1" applyProtection="1">
      <protection locked="0"/>
    </xf>
    <xf numFmtId="165" fontId="0" fillId="0" borderId="0" xfId="1" applyNumberFormat="1" applyFont="1" applyBorder="1" applyProtection="1">
      <protection locked="0"/>
    </xf>
    <xf numFmtId="165" fontId="0" fillId="0" borderId="0" xfId="1" applyNumberFormat="1" applyFont="1" applyFill="1" applyBorder="1" applyProtection="1">
      <protection locked="0"/>
    </xf>
    <xf numFmtId="0" fontId="3" fillId="0" borderId="0" xfId="0" applyFont="1" applyAlignment="1">
      <alignment horizontal="right"/>
    </xf>
    <xf numFmtId="165" fontId="3" fillId="0" borderId="0" xfId="1" applyNumberFormat="1" applyFont="1" applyFill="1" applyBorder="1" applyProtection="1"/>
    <xf numFmtId="165" fontId="0" fillId="0" borderId="0" xfId="0" applyNumberFormat="1"/>
    <xf numFmtId="165" fontId="0" fillId="0" borderId="0" xfId="2" applyNumberFormat="1" applyFont="1"/>
    <xf numFmtId="165" fontId="0" fillId="0" borderId="0" xfId="1" applyNumberFormat="1" applyFont="1" applyBorder="1" applyProtection="1"/>
    <xf numFmtId="0" fontId="9" fillId="0" borderId="0" xfId="0" applyFont="1" applyAlignment="1">
      <alignment horizontal="right"/>
    </xf>
    <xf numFmtId="0" fontId="9" fillId="0" borderId="0" xfId="0" applyFont="1" applyAlignment="1">
      <alignment horizontal="right" wrapText="1"/>
    </xf>
    <xf numFmtId="165" fontId="3" fillId="0" borderId="0" xfId="1" applyNumberFormat="1" applyFont="1" applyBorder="1" applyProtection="1"/>
    <xf numFmtId="8" fontId="11" fillId="0" borderId="0" xfId="0" applyNumberFormat="1" applyFont="1" applyAlignment="1">
      <alignment horizontal="right"/>
    </xf>
    <xf numFmtId="44" fontId="3" fillId="0" borderId="0" xfId="1" applyFont="1" applyBorder="1" applyProtection="1"/>
    <xf numFmtId="44" fontId="0" fillId="0" borderId="0" xfId="1" applyFont="1" applyBorder="1" applyProtection="1"/>
    <xf numFmtId="0" fontId="5" fillId="0" borderId="1" xfId="0" applyFont="1" applyBorder="1" applyAlignment="1">
      <alignment wrapText="1"/>
    </xf>
    <xf numFmtId="0" fontId="5" fillId="2" borderId="1" xfId="0" applyFont="1" applyFill="1" applyBorder="1" applyAlignment="1">
      <alignment wrapText="1"/>
    </xf>
    <xf numFmtId="44" fontId="5" fillId="0" borderId="1" xfId="0" applyNumberFormat="1" applyFont="1" applyBorder="1"/>
    <xf numFmtId="44" fontId="4" fillId="2" borderId="1" xfId="0" applyNumberFormat="1" applyFont="1" applyFill="1" applyBorder="1" applyAlignment="1">
      <alignment wrapText="1"/>
    </xf>
    <xf numFmtId="44" fontId="4" fillId="0" borderId="1" xfId="0" applyNumberFormat="1" applyFont="1" applyBorder="1"/>
    <xf numFmtId="44" fontId="0" fillId="2" borderId="1" xfId="1" applyFont="1" applyFill="1" applyBorder="1" applyProtection="1"/>
    <xf numFmtId="44" fontId="4" fillId="2" borderId="1" xfId="0" applyNumberFormat="1" applyFont="1" applyFill="1" applyBorder="1"/>
    <xf numFmtId="165" fontId="0" fillId="2" borderId="0" xfId="1" applyNumberFormat="1" applyFont="1" applyFill="1" applyBorder="1" applyProtection="1"/>
    <xf numFmtId="165" fontId="10" fillId="2" borderId="0" xfId="0" applyNumberFormat="1" applyFont="1" applyFill="1" applyAlignment="1">
      <alignment horizontal="right"/>
    </xf>
    <xf numFmtId="0" fontId="4" fillId="0" borderId="1" xfId="0" applyFont="1" applyBorder="1"/>
    <xf numFmtId="0" fontId="0" fillId="0" borderId="1" xfId="0" applyBorder="1" applyAlignment="1">
      <alignment horizontal="right"/>
    </xf>
    <xf numFmtId="0" fontId="0" fillId="0" borderId="1" xfId="0" applyBorder="1"/>
    <xf numFmtId="44" fontId="0" fillId="2" borderId="0" xfId="1" applyFont="1" applyFill="1" applyBorder="1" applyProtection="1"/>
    <xf numFmtId="0" fontId="10" fillId="0" borderId="0" xfId="0" applyFont="1" applyAlignment="1">
      <alignment horizontal="right" wrapText="1"/>
    </xf>
    <xf numFmtId="44" fontId="9" fillId="0" borderId="0" xfId="1" applyFont="1" applyBorder="1" applyAlignment="1">
      <alignment horizontal="center"/>
    </xf>
    <xf numFmtId="165" fontId="9" fillId="0" borderId="9" xfId="1" applyNumberFormat="1" applyFont="1" applyBorder="1" applyAlignment="1">
      <alignment horizontal="center"/>
    </xf>
    <xf numFmtId="44" fontId="4" fillId="0" borderId="1" xfId="0" applyNumberFormat="1" applyFont="1" applyBorder="1" applyAlignment="1" applyProtection="1">
      <alignment wrapText="1"/>
      <protection locked="0"/>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3" fillId="0" borderId="0" xfId="0" applyFont="1" applyAlignment="1">
      <alignment horizontal="center"/>
    </xf>
    <xf numFmtId="0" fontId="3" fillId="0" borderId="19"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7" fillId="2" borderId="0" xfId="0" applyFont="1" applyFill="1" applyAlignment="1">
      <alignment horizontal="center"/>
    </xf>
    <xf numFmtId="0" fontId="9" fillId="2" borderId="0" xfId="0" applyFont="1" applyFill="1" applyAlignment="1">
      <alignment horizontal="center"/>
    </xf>
  </cellXfs>
  <cellStyles count="4">
    <cellStyle name="Comma" xfId="3" builtinId="3"/>
    <cellStyle name="Currency" xfId="1" builtinId="4"/>
    <cellStyle name="Normal" xfId="0" builtinId="0"/>
    <cellStyle name="Percent" xfId="2" builtinId="5"/>
  </cellStyles>
  <dxfs count="33">
    <dxf>
      <numFmt numFmtId="34" formatCode="_(&quot;$&quot;* #,##0.00_);_(&quot;$&quot;* \(#,##0.00\);_(&quot;$&quot;* &quot;-&quot;??_);_(@_)"/>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numFmt numFmtId="34" formatCode="_(&quot;$&quot;* #,##0.00_);_(&quot;$&quot;* \(#,##0.00\);_(&quot;$&quot;* &quot;-&quot;??_);_(@_)"/>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none"/>
      </font>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numFmt numFmtId="34" formatCode="_(&quot;$&quot;* #,##0.00_);_(&quot;$&quot;* \(#,##0.00\);_(&quot;$&quot;* &quot;-&quot;??_);_(@_)"/>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34</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26F249-B75F-4061-AC4C-CB4EC2C1E120}" name="Table1" displayName="Table1" ref="A1:F44" totalsRowShown="0" headerRowDxfId="32" dataDxfId="30" headerRowBorderDxfId="31" tableBorderDxfId="29" totalsRowBorderDxfId="28" headerRowCellStyle="Currency" dataCellStyle="Currency">
  <autoFilter ref="A1:F44" xr:uid="{239C7483-4123-41BB-81E2-EFE9F6C8E43E}">
    <filterColumn colId="0" hiddenButton="1"/>
    <filterColumn colId="1" hiddenButton="1"/>
    <filterColumn colId="2" hiddenButton="1"/>
    <filterColumn colId="3" hiddenButton="1"/>
    <filterColumn colId="4" hiddenButton="1"/>
    <filterColumn colId="5" hiddenButton="1"/>
  </autoFilter>
  <tableColumns count="6">
    <tableColumn id="1" xr3:uid="{FBFEAE03-FCBF-49A3-9567-45AF3B12916F}" name="SALARIED Employees " dataDxfId="27"/>
    <tableColumn id="2" xr3:uid="{9435E807-E0BE-4740-9580-1BAA87C1CB88}" name="Percentage of FTE" dataDxfId="26" dataCellStyle="Percent"/>
    <tableColumn id="3" xr3:uid="{F7C3D7DC-4E3A-4C68-8E74-E032F7B1D23D}" name="FTE Annual Salary" dataDxfId="25" dataCellStyle="Currency"/>
    <tableColumn id="4" xr3:uid="{1926E938-1587-4E9A-8C7A-3EFB0E44664F}" name="Actual Salary for this Project" dataDxfId="24" dataCellStyle="Currency"/>
    <tableColumn id="5" xr3:uid="{11FD299F-3EAC-4B2A-9B70-18045377DD46}" name="Fringe" dataDxfId="23" dataCellStyle="Currency"/>
    <tableColumn id="6" xr3:uid="{8B7B4B6D-2D65-4A45-B913-24ED9CE0838A}" name="Total" dataDxfId="22">
      <calculatedColumnFormula>D2+E2</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2EB8D0-002B-4830-A74D-E77ACCABE98B}" name="Table13" displayName="Table13" ref="A1:F44" totalsRowShown="0" headerRowDxfId="21" dataDxfId="19" headerRowBorderDxfId="20" tableBorderDxfId="18" totalsRowBorderDxfId="17" headerRowCellStyle="Currency" dataCellStyle="Currency">
  <autoFilter ref="A1:F44" xr:uid="{239C7483-4123-41BB-81E2-EFE9F6C8E43E}">
    <filterColumn colId="0" hiddenButton="1"/>
    <filterColumn colId="1" hiddenButton="1"/>
    <filterColumn colId="2" hiddenButton="1"/>
    <filterColumn colId="3" hiddenButton="1"/>
    <filterColumn colId="4" hiddenButton="1"/>
    <filterColumn colId="5" hiddenButton="1"/>
  </autoFilter>
  <tableColumns count="6">
    <tableColumn id="1" xr3:uid="{2EEB38A3-9403-455E-8ECE-D7C71A5F351E}" name="SALARIED Employees " dataDxfId="16"/>
    <tableColumn id="2" xr3:uid="{91E68336-98E0-4F8E-B901-6B14D10F0152}" name="Percentage of FTE" dataDxfId="15" dataCellStyle="Percent"/>
    <tableColumn id="3" xr3:uid="{01629AC5-4F5E-4336-B762-3A4A66D9CCF1}" name="FTE Annual Salary" dataDxfId="14" dataCellStyle="Currency"/>
    <tableColumn id="4" xr3:uid="{159F1B89-82D6-486E-9D30-B169D7DE3906}" name="Actual Salary for this Project" dataDxfId="13" dataCellStyle="Currency"/>
    <tableColumn id="5" xr3:uid="{6AF730FE-6253-46AA-A094-22A092DB4206}" name="Fringe" dataDxfId="12" dataCellStyle="Currency"/>
    <tableColumn id="6" xr3:uid="{292E274F-5037-4BAA-9B4B-63731CD6FD23}" name="Total" dataDxfId="11">
      <calculatedColumnFormula>D2+E2</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7B8A54-CA79-4496-8126-6881C3A66E95}" name="Table134" displayName="Table134" ref="A1:F44" totalsRowShown="0" headerRowDxfId="10" dataDxfId="8" headerRowBorderDxfId="9" tableBorderDxfId="7" totalsRowBorderDxfId="6" headerRowCellStyle="Currency" dataCellStyle="Currency">
  <autoFilter ref="A1:F44" xr:uid="{239C7483-4123-41BB-81E2-EFE9F6C8E43E}">
    <filterColumn colId="0" hiddenButton="1"/>
    <filterColumn colId="1" hiddenButton="1"/>
    <filterColumn colId="2" hiddenButton="1"/>
    <filterColumn colId="3" hiddenButton="1"/>
    <filterColumn colId="4" hiddenButton="1"/>
    <filterColumn colId="5" hiddenButton="1"/>
  </autoFilter>
  <tableColumns count="6">
    <tableColumn id="1" xr3:uid="{EA1BBC7B-4260-4431-9BEA-EC42F5B3C34C}" name="SALARIED Employees " dataDxfId="5"/>
    <tableColumn id="2" xr3:uid="{92C4B918-CB1D-4A8D-974A-FFB354DA1868}" name="Percentage of FTE" dataDxfId="4" dataCellStyle="Percent"/>
    <tableColumn id="3" xr3:uid="{4D4109B0-CB62-4C4C-9FDB-5EDAE053CABF}" name="FTE Annual Salary" dataDxfId="3" dataCellStyle="Currency"/>
    <tableColumn id="4" xr3:uid="{068A1BE0-7D70-4C0C-9CA0-64AEDD76615F}" name="Actual Salary for this Project" dataDxfId="2" dataCellStyle="Currency"/>
    <tableColumn id="5" xr3:uid="{9002B512-1C88-4743-8ABC-596AC8A19CDD}" name="Fringe" dataDxfId="1" dataCellStyle="Currency"/>
    <tableColumn id="6" xr3:uid="{1E89E227-BADC-4BA9-812C-B50ABA7000E4}" name="Total" dataDxfId="0">
      <calculatedColumnFormula>D2+E2</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4C1C1-9FCD-497E-91DB-EA773F63ADE2}">
  <dimension ref="A1:N62"/>
  <sheetViews>
    <sheetView workbookViewId="0">
      <selection activeCell="A21" sqref="A21:J30"/>
    </sheetView>
  </sheetViews>
  <sheetFormatPr defaultRowHeight="14.5" x14ac:dyDescent="0.35"/>
  <cols>
    <col min="1" max="1" width="18.54296875" customWidth="1"/>
  </cols>
  <sheetData>
    <row r="1" spans="1:14" ht="22.5" customHeight="1" x14ac:dyDescent="0.35">
      <c r="A1" s="130" t="s">
        <v>67</v>
      </c>
      <c r="B1" s="130"/>
      <c r="C1" s="130"/>
      <c r="D1" s="130"/>
      <c r="E1" s="130"/>
      <c r="F1" s="130"/>
      <c r="G1" s="130"/>
      <c r="H1" s="130"/>
      <c r="I1" s="130"/>
      <c r="J1" s="130"/>
    </row>
    <row r="2" spans="1:14" ht="15" customHeight="1" x14ac:dyDescent="0.35">
      <c r="A2" s="123" t="s">
        <v>82</v>
      </c>
      <c r="B2" s="124"/>
      <c r="C2" s="124"/>
      <c r="D2" s="124"/>
      <c r="E2" s="124"/>
      <c r="F2" s="124"/>
      <c r="G2" s="124"/>
      <c r="H2" s="124"/>
      <c r="I2" s="124"/>
      <c r="J2" s="125"/>
    </row>
    <row r="3" spans="1:14" x14ac:dyDescent="0.35">
      <c r="A3" s="126"/>
      <c r="B3" s="118"/>
      <c r="C3" s="118"/>
      <c r="D3" s="118"/>
      <c r="E3" s="118"/>
      <c r="F3" s="118"/>
      <c r="G3" s="118"/>
      <c r="H3" s="118"/>
      <c r="I3" s="118"/>
      <c r="J3" s="127"/>
    </row>
    <row r="4" spans="1:14" x14ac:dyDescent="0.35">
      <c r="A4" s="126"/>
      <c r="B4" s="118"/>
      <c r="C4" s="118"/>
      <c r="D4" s="118"/>
      <c r="E4" s="118"/>
      <c r="F4" s="118"/>
      <c r="G4" s="118"/>
      <c r="H4" s="118"/>
      <c r="I4" s="118"/>
      <c r="J4" s="127"/>
    </row>
    <row r="5" spans="1:14" x14ac:dyDescent="0.35">
      <c r="A5" s="126"/>
      <c r="B5" s="118"/>
      <c r="C5" s="118"/>
      <c r="D5" s="118"/>
      <c r="E5" s="118"/>
      <c r="F5" s="118"/>
      <c r="G5" s="118"/>
      <c r="H5" s="118"/>
      <c r="I5" s="118"/>
      <c r="J5" s="127"/>
    </row>
    <row r="6" spans="1:14" x14ac:dyDescent="0.35">
      <c r="A6" s="126"/>
      <c r="B6" s="118"/>
      <c r="C6" s="118"/>
      <c r="D6" s="118"/>
      <c r="E6" s="118"/>
      <c r="F6" s="118"/>
      <c r="G6" s="118"/>
      <c r="H6" s="118"/>
      <c r="I6" s="118"/>
      <c r="J6" s="127"/>
    </row>
    <row r="7" spans="1:14" x14ac:dyDescent="0.35">
      <c r="A7" s="126"/>
      <c r="B7" s="118"/>
      <c r="C7" s="118"/>
      <c r="D7" s="118"/>
      <c r="E7" s="118"/>
      <c r="F7" s="118"/>
      <c r="G7" s="118"/>
      <c r="H7" s="118"/>
      <c r="I7" s="118"/>
      <c r="J7" s="127"/>
    </row>
    <row r="8" spans="1:14" x14ac:dyDescent="0.35">
      <c r="A8" s="126"/>
      <c r="B8" s="118"/>
      <c r="C8" s="118"/>
      <c r="D8" s="118"/>
      <c r="E8" s="118"/>
      <c r="F8" s="118"/>
      <c r="G8" s="118"/>
      <c r="H8" s="118"/>
      <c r="I8" s="118"/>
      <c r="J8" s="127"/>
    </row>
    <row r="9" spans="1:14" x14ac:dyDescent="0.35">
      <c r="A9" s="126"/>
      <c r="B9" s="118"/>
      <c r="C9" s="118"/>
      <c r="D9" s="118"/>
      <c r="E9" s="118"/>
      <c r="F9" s="118"/>
      <c r="G9" s="118"/>
      <c r="H9" s="118"/>
      <c r="I9" s="118"/>
      <c r="J9" s="127"/>
    </row>
    <row r="10" spans="1:14" x14ac:dyDescent="0.35">
      <c r="A10" s="126"/>
      <c r="B10" s="118"/>
      <c r="C10" s="118"/>
      <c r="D10" s="118"/>
      <c r="E10" s="118"/>
      <c r="F10" s="118"/>
      <c r="G10" s="118"/>
      <c r="H10" s="118"/>
      <c r="I10" s="118"/>
      <c r="J10" s="127"/>
    </row>
    <row r="11" spans="1:14" x14ac:dyDescent="0.35">
      <c r="A11" s="126"/>
      <c r="B11" s="118"/>
      <c r="C11" s="118"/>
      <c r="D11" s="118"/>
      <c r="E11" s="118"/>
      <c r="F11" s="118"/>
      <c r="G11" s="118"/>
      <c r="H11" s="118"/>
      <c r="I11" s="118"/>
      <c r="J11" s="127"/>
    </row>
    <row r="12" spans="1:14" x14ac:dyDescent="0.35">
      <c r="A12" s="126"/>
      <c r="B12" s="118"/>
      <c r="C12" s="118"/>
      <c r="D12" s="118"/>
      <c r="E12" s="118"/>
      <c r="F12" s="118"/>
      <c r="G12" s="118"/>
      <c r="H12" s="118"/>
      <c r="I12" s="118"/>
      <c r="J12" s="127"/>
    </row>
    <row r="13" spans="1:14" x14ac:dyDescent="0.35">
      <c r="A13" s="126"/>
      <c r="B13" s="118"/>
      <c r="C13" s="118"/>
      <c r="D13" s="118"/>
      <c r="E13" s="118"/>
      <c r="F13" s="118"/>
      <c r="G13" s="118"/>
      <c r="H13" s="118"/>
      <c r="I13" s="118"/>
      <c r="J13" s="127"/>
    </row>
    <row r="14" spans="1:14" x14ac:dyDescent="0.35">
      <c r="A14" s="126"/>
      <c r="B14" s="118"/>
      <c r="C14" s="118"/>
      <c r="D14" s="118"/>
      <c r="E14" s="118"/>
      <c r="F14" s="118"/>
      <c r="G14" s="118"/>
      <c r="H14" s="118"/>
      <c r="I14" s="118"/>
      <c r="J14" s="127"/>
      <c r="N14" s="46"/>
    </row>
    <row r="15" spans="1:14" x14ac:dyDescent="0.35">
      <c r="A15" s="126"/>
      <c r="B15" s="118"/>
      <c r="C15" s="118"/>
      <c r="D15" s="118"/>
      <c r="E15" s="118"/>
      <c r="F15" s="118"/>
      <c r="G15" s="118"/>
      <c r="H15" s="118"/>
      <c r="I15" s="118"/>
      <c r="J15" s="127"/>
    </row>
    <row r="16" spans="1:14" x14ac:dyDescent="0.35">
      <c r="A16" s="126"/>
      <c r="B16" s="118"/>
      <c r="C16" s="118"/>
      <c r="D16" s="118"/>
      <c r="E16" s="118"/>
      <c r="F16" s="118"/>
      <c r="G16" s="118"/>
      <c r="H16" s="118"/>
      <c r="I16" s="118"/>
      <c r="J16" s="127"/>
    </row>
    <row r="17" spans="1:10" x14ac:dyDescent="0.35">
      <c r="A17" s="126"/>
      <c r="B17" s="118"/>
      <c r="C17" s="118"/>
      <c r="D17" s="118"/>
      <c r="E17" s="118"/>
      <c r="F17" s="118"/>
      <c r="G17" s="118"/>
      <c r="H17" s="118"/>
      <c r="I17" s="118"/>
      <c r="J17" s="127"/>
    </row>
    <row r="18" spans="1:10" x14ac:dyDescent="0.35">
      <c r="A18" s="126"/>
      <c r="B18" s="118"/>
      <c r="C18" s="118"/>
      <c r="D18" s="118"/>
      <c r="E18" s="118"/>
      <c r="F18" s="118"/>
      <c r="G18" s="118"/>
      <c r="H18" s="118"/>
      <c r="I18" s="118"/>
      <c r="J18" s="127"/>
    </row>
    <row r="19" spans="1:10" ht="15" thickBot="1" x14ac:dyDescent="0.4">
      <c r="A19" s="128"/>
      <c r="B19" s="121"/>
      <c r="C19" s="121"/>
      <c r="D19" s="121"/>
      <c r="E19" s="121"/>
      <c r="F19" s="121"/>
      <c r="G19" s="121"/>
      <c r="H19" s="121"/>
      <c r="I19" s="121"/>
      <c r="J19" s="129"/>
    </row>
    <row r="21" spans="1:10" x14ac:dyDescent="0.35">
      <c r="A21" s="123" t="s">
        <v>86</v>
      </c>
      <c r="B21" s="124"/>
      <c r="C21" s="124"/>
      <c r="D21" s="124"/>
      <c r="E21" s="124"/>
      <c r="F21" s="124"/>
      <c r="G21" s="124"/>
      <c r="H21" s="124"/>
      <c r="I21" s="124"/>
      <c r="J21" s="125"/>
    </row>
    <row r="22" spans="1:10" x14ac:dyDescent="0.35">
      <c r="A22" s="126"/>
      <c r="B22" s="118"/>
      <c r="C22" s="118"/>
      <c r="D22" s="118"/>
      <c r="E22" s="118"/>
      <c r="F22" s="118"/>
      <c r="G22" s="118"/>
      <c r="H22" s="118"/>
      <c r="I22" s="118"/>
      <c r="J22" s="127"/>
    </row>
    <row r="23" spans="1:10" x14ac:dyDescent="0.35">
      <c r="A23" s="126"/>
      <c r="B23" s="118"/>
      <c r="C23" s="118"/>
      <c r="D23" s="118"/>
      <c r="E23" s="118"/>
      <c r="F23" s="118"/>
      <c r="G23" s="118"/>
      <c r="H23" s="118"/>
      <c r="I23" s="118"/>
      <c r="J23" s="127"/>
    </row>
    <row r="24" spans="1:10" x14ac:dyDescent="0.35">
      <c r="A24" s="126"/>
      <c r="B24" s="118"/>
      <c r="C24" s="118"/>
      <c r="D24" s="118"/>
      <c r="E24" s="118"/>
      <c r="F24" s="118"/>
      <c r="G24" s="118"/>
      <c r="H24" s="118"/>
      <c r="I24" s="118"/>
      <c r="J24" s="127"/>
    </row>
    <row r="25" spans="1:10" x14ac:dyDescent="0.35">
      <c r="A25" s="126"/>
      <c r="B25" s="118"/>
      <c r="C25" s="118"/>
      <c r="D25" s="118"/>
      <c r="E25" s="118"/>
      <c r="F25" s="118"/>
      <c r="G25" s="118"/>
      <c r="H25" s="118"/>
      <c r="I25" s="118"/>
      <c r="J25" s="127"/>
    </row>
    <row r="26" spans="1:10" x14ac:dyDescent="0.35">
      <c r="A26" s="126"/>
      <c r="B26" s="118"/>
      <c r="C26" s="118"/>
      <c r="D26" s="118"/>
      <c r="E26" s="118"/>
      <c r="F26" s="118"/>
      <c r="G26" s="118"/>
      <c r="H26" s="118"/>
      <c r="I26" s="118"/>
      <c r="J26" s="127"/>
    </row>
    <row r="27" spans="1:10" x14ac:dyDescent="0.35">
      <c r="A27" s="126"/>
      <c r="B27" s="118"/>
      <c r="C27" s="118"/>
      <c r="D27" s="118"/>
      <c r="E27" s="118"/>
      <c r="F27" s="118"/>
      <c r="G27" s="118"/>
      <c r="H27" s="118"/>
      <c r="I27" s="118"/>
      <c r="J27" s="127"/>
    </row>
    <row r="28" spans="1:10" x14ac:dyDescent="0.35">
      <c r="A28" s="126"/>
      <c r="B28" s="118"/>
      <c r="C28" s="118"/>
      <c r="D28" s="118"/>
      <c r="E28" s="118"/>
      <c r="F28" s="118"/>
      <c r="G28" s="118"/>
      <c r="H28" s="118"/>
      <c r="I28" s="118"/>
      <c r="J28" s="127"/>
    </row>
    <row r="29" spans="1:10" x14ac:dyDescent="0.35">
      <c r="A29" s="126"/>
      <c r="B29" s="118"/>
      <c r="C29" s="118"/>
      <c r="D29" s="118"/>
      <c r="E29" s="118"/>
      <c r="F29" s="118"/>
      <c r="G29" s="118"/>
      <c r="H29" s="118"/>
      <c r="I29" s="118"/>
      <c r="J29" s="127"/>
    </row>
    <row r="30" spans="1:10" ht="42.75" customHeight="1" thickBot="1" x14ac:dyDescent="0.4">
      <c r="A30" s="128"/>
      <c r="B30" s="121"/>
      <c r="C30" s="121"/>
      <c r="D30" s="121"/>
      <c r="E30" s="121"/>
      <c r="F30" s="121"/>
      <c r="G30" s="121"/>
      <c r="H30" s="121"/>
      <c r="I30" s="121"/>
      <c r="J30" s="129"/>
    </row>
    <row r="31" spans="1:10" ht="15" thickBot="1" x14ac:dyDescent="0.4"/>
    <row r="32" spans="1:10" x14ac:dyDescent="0.35">
      <c r="A32" s="131" t="s">
        <v>89</v>
      </c>
      <c r="B32" s="115"/>
      <c r="C32" s="115"/>
      <c r="D32" s="115"/>
      <c r="E32" s="115"/>
      <c r="F32" s="115"/>
      <c r="G32" s="115"/>
      <c r="H32" s="115"/>
      <c r="I32" s="115"/>
      <c r="J32" s="116"/>
    </row>
    <row r="33" spans="1:10" x14ac:dyDescent="0.35">
      <c r="A33" s="117"/>
      <c r="B33" s="118"/>
      <c r="C33" s="118"/>
      <c r="D33" s="118"/>
      <c r="E33" s="118"/>
      <c r="F33" s="118"/>
      <c r="G33" s="118"/>
      <c r="H33" s="118"/>
      <c r="I33" s="118"/>
      <c r="J33" s="119"/>
    </row>
    <row r="34" spans="1:10" x14ac:dyDescent="0.35">
      <c r="A34" s="117"/>
      <c r="B34" s="118"/>
      <c r="C34" s="118"/>
      <c r="D34" s="118"/>
      <c r="E34" s="118"/>
      <c r="F34" s="118"/>
      <c r="G34" s="118"/>
      <c r="H34" s="118"/>
      <c r="I34" s="118"/>
      <c r="J34" s="119"/>
    </row>
    <row r="35" spans="1:10" ht="15" customHeight="1" x14ac:dyDescent="0.35">
      <c r="A35" s="117"/>
      <c r="B35" s="118"/>
      <c r="C35" s="118"/>
      <c r="D35" s="118"/>
      <c r="E35" s="118"/>
      <c r="F35" s="118"/>
      <c r="G35" s="118"/>
      <c r="H35" s="118"/>
      <c r="I35" s="118"/>
      <c r="J35" s="119"/>
    </row>
    <row r="36" spans="1:10" ht="15" customHeight="1" x14ac:dyDescent="0.35">
      <c r="A36" s="117"/>
      <c r="B36" s="118"/>
      <c r="C36" s="118"/>
      <c r="D36" s="118"/>
      <c r="E36" s="118"/>
      <c r="F36" s="118"/>
      <c r="G36" s="118"/>
      <c r="H36" s="118"/>
      <c r="I36" s="118"/>
      <c r="J36" s="119"/>
    </row>
    <row r="37" spans="1:10" ht="15" customHeight="1" x14ac:dyDescent="0.35">
      <c r="A37" s="117"/>
      <c r="B37" s="118"/>
      <c r="C37" s="118"/>
      <c r="D37" s="118"/>
      <c r="E37" s="118"/>
      <c r="F37" s="118"/>
      <c r="G37" s="118"/>
      <c r="H37" s="118"/>
      <c r="I37" s="118"/>
      <c r="J37" s="119"/>
    </row>
    <row r="38" spans="1:10" ht="21.75" customHeight="1" x14ac:dyDescent="0.35">
      <c r="A38" s="117"/>
      <c r="B38" s="118"/>
      <c r="C38" s="118"/>
      <c r="D38" s="118"/>
      <c r="E38" s="118"/>
      <c r="F38" s="118"/>
      <c r="G38" s="118"/>
      <c r="H38" s="118"/>
      <c r="I38" s="118"/>
      <c r="J38" s="119"/>
    </row>
    <row r="39" spans="1:10" ht="15.75" customHeight="1" thickBot="1" x14ac:dyDescent="0.4">
      <c r="A39" s="120"/>
      <c r="B39" s="121"/>
      <c r="C39" s="121"/>
      <c r="D39" s="121"/>
      <c r="E39" s="121"/>
      <c r="F39" s="121"/>
      <c r="G39" s="121"/>
      <c r="H39" s="121"/>
      <c r="I39" s="121"/>
      <c r="J39" s="122"/>
    </row>
    <row r="40" spans="1:10" ht="15" thickBot="1" x14ac:dyDescent="0.4"/>
    <row r="41" spans="1:10" x14ac:dyDescent="0.35">
      <c r="A41" s="114" t="s">
        <v>90</v>
      </c>
      <c r="B41" s="115"/>
      <c r="C41" s="115"/>
      <c r="D41" s="115"/>
      <c r="E41" s="115"/>
      <c r="F41" s="115"/>
      <c r="G41" s="115"/>
      <c r="H41" s="115"/>
      <c r="I41" s="115"/>
      <c r="J41" s="116"/>
    </row>
    <row r="42" spans="1:10" x14ac:dyDescent="0.35">
      <c r="A42" s="117"/>
      <c r="B42" s="118"/>
      <c r="C42" s="118"/>
      <c r="D42" s="118"/>
      <c r="E42" s="118"/>
      <c r="F42" s="118"/>
      <c r="G42" s="118"/>
      <c r="H42" s="118"/>
      <c r="I42" s="118"/>
      <c r="J42" s="119"/>
    </row>
    <row r="43" spans="1:10" x14ac:dyDescent="0.35">
      <c r="A43" s="117"/>
      <c r="B43" s="118"/>
      <c r="C43" s="118"/>
      <c r="D43" s="118"/>
      <c r="E43" s="118"/>
      <c r="F43" s="118"/>
      <c r="G43" s="118"/>
      <c r="H43" s="118"/>
      <c r="I43" s="118"/>
      <c r="J43" s="119"/>
    </row>
    <row r="44" spans="1:10" x14ac:dyDescent="0.35">
      <c r="A44" s="117"/>
      <c r="B44" s="118"/>
      <c r="C44" s="118"/>
      <c r="D44" s="118"/>
      <c r="E44" s="118"/>
      <c r="F44" s="118"/>
      <c r="G44" s="118"/>
      <c r="H44" s="118"/>
      <c r="I44" s="118"/>
      <c r="J44" s="119"/>
    </row>
    <row r="45" spans="1:10" x14ac:dyDescent="0.35">
      <c r="A45" s="117"/>
      <c r="B45" s="118"/>
      <c r="C45" s="118"/>
      <c r="D45" s="118"/>
      <c r="E45" s="118"/>
      <c r="F45" s="118"/>
      <c r="G45" s="118"/>
      <c r="H45" s="118"/>
      <c r="I45" s="118"/>
      <c r="J45" s="119"/>
    </row>
    <row r="46" spans="1:10" x14ac:dyDescent="0.35">
      <c r="A46" s="117"/>
      <c r="B46" s="118"/>
      <c r="C46" s="118"/>
      <c r="D46" s="118"/>
      <c r="E46" s="118"/>
      <c r="F46" s="118"/>
      <c r="G46" s="118"/>
      <c r="H46" s="118"/>
      <c r="I46" s="118"/>
      <c r="J46" s="119"/>
    </row>
    <row r="47" spans="1:10" x14ac:dyDescent="0.35">
      <c r="A47" s="117"/>
      <c r="B47" s="118"/>
      <c r="C47" s="118"/>
      <c r="D47" s="118"/>
      <c r="E47" s="118"/>
      <c r="F47" s="118"/>
      <c r="G47" s="118"/>
      <c r="H47" s="118"/>
      <c r="I47" s="118"/>
      <c r="J47" s="119"/>
    </row>
    <row r="48" spans="1:10" x14ac:dyDescent="0.35">
      <c r="A48" s="117"/>
      <c r="B48" s="118"/>
      <c r="C48" s="118"/>
      <c r="D48" s="118"/>
      <c r="E48" s="118"/>
      <c r="F48" s="118"/>
      <c r="G48" s="118"/>
      <c r="H48" s="118"/>
      <c r="I48" s="118"/>
      <c r="J48" s="119"/>
    </row>
    <row r="49" spans="1:10" x14ac:dyDescent="0.35">
      <c r="A49" s="117"/>
      <c r="B49" s="118"/>
      <c r="C49" s="118"/>
      <c r="D49" s="118"/>
      <c r="E49" s="118"/>
      <c r="F49" s="118"/>
      <c r="G49" s="118"/>
      <c r="H49" s="118"/>
      <c r="I49" s="118"/>
      <c r="J49" s="119"/>
    </row>
    <row r="50" spans="1:10" ht="2.25" customHeight="1" x14ac:dyDescent="0.35">
      <c r="A50" s="117"/>
      <c r="B50" s="118"/>
      <c r="C50" s="118"/>
      <c r="D50" s="118"/>
      <c r="E50" s="118"/>
      <c r="F50" s="118"/>
      <c r="G50" s="118"/>
      <c r="H50" s="118"/>
      <c r="I50" s="118"/>
      <c r="J50" s="119"/>
    </row>
    <row r="51" spans="1:10" ht="15" hidden="1" thickBot="1" x14ac:dyDescent="0.4">
      <c r="A51" s="120"/>
      <c r="B51" s="121"/>
      <c r="C51" s="121"/>
      <c r="D51" s="121"/>
      <c r="E51" s="121"/>
      <c r="F51" s="121"/>
      <c r="G51" s="121"/>
      <c r="H51" s="121"/>
      <c r="I51" s="121"/>
      <c r="J51" s="122"/>
    </row>
    <row r="52" spans="1:10" ht="15" thickBot="1" x14ac:dyDescent="0.4"/>
    <row r="53" spans="1:10" x14ac:dyDescent="0.35">
      <c r="A53" s="114" t="s">
        <v>83</v>
      </c>
      <c r="B53" s="115"/>
      <c r="C53" s="115"/>
      <c r="D53" s="115"/>
      <c r="E53" s="115"/>
      <c r="F53" s="115"/>
      <c r="G53" s="115"/>
      <c r="H53" s="115"/>
      <c r="I53" s="115"/>
      <c r="J53" s="116"/>
    </row>
    <row r="54" spans="1:10" x14ac:dyDescent="0.35">
      <c r="A54" s="117"/>
      <c r="B54" s="118"/>
      <c r="C54" s="118"/>
      <c r="D54" s="118"/>
      <c r="E54" s="118"/>
      <c r="F54" s="118"/>
      <c r="G54" s="118"/>
      <c r="H54" s="118"/>
      <c r="I54" s="118"/>
      <c r="J54" s="119"/>
    </row>
    <row r="55" spans="1:10" x14ac:dyDescent="0.35">
      <c r="A55" s="117"/>
      <c r="B55" s="118"/>
      <c r="C55" s="118"/>
      <c r="D55" s="118"/>
      <c r="E55" s="118"/>
      <c r="F55" s="118"/>
      <c r="G55" s="118"/>
      <c r="H55" s="118"/>
      <c r="I55" s="118"/>
      <c r="J55" s="119"/>
    </row>
    <row r="56" spans="1:10" x14ac:dyDescent="0.35">
      <c r="A56" s="117"/>
      <c r="B56" s="118"/>
      <c r="C56" s="118"/>
      <c r="D56" s="118"/>
      <c r="E56" s="118"/>
      <c r="F56" s="118"/>
      <c r="G56" s="118"/>
      <c r="H56" s="118"/>
      <c r="I56" s="118"/>
      <c r="J56" s="119"/>
    </row>
    <row r="57" spans="1:10" x14ac:dyDescent="0.35">
      <c r="A57" s="117"/>
      <c r="B57" s="118"/>
      <c r="C57" s="118"/>
      <c r="D57" s="118"/>
      <c r="E57" s="118"/>
      <c r="F57" s="118"/>
      <c r="G57" s="118"/>
      <c r="H57" s="118"/>
      <c r="I57" s="118"/>
      <c r="J57" s="119"/>
    </row>
    <row r="58" spans="1:10" x14ac:dyDescent="0.35">
      <c r="A58" s="117"/>
      <c r="B58" s="118"/>
      <c r="C58" s="118"/>
      <c r="D58" s="118"/>
      <c r="E58" s="118"/>
      <c r="F58" s="118"/>
      <c r="G58" s="118"/>
      <c r="H58" s="118"/>
      <c r="I58" s="118"/>
      <c r="J58" s="119"/>
    </row>
    <row r="59" spans="1:10" x14ac:dyDescent="0.35">
      <c r="A59" s="117"/>
      <c r="B59" s="118"/>
      <c r="C59" s="118"/>
      <c r="D59" s="118"/>
      <c r="E59" s="118"/>
      <c r="F59" s="118"/>
      <c r="G59" s="118"/>
      <c r="H59" s="118"/>
      <c r="I59" s="118"/>
      <c r="J59" s="119"/>
    </row>
    <row r="60" spans="1:10" x14ac:dyDescent="0.35">
      <c r="A60" s="117"/>
      <c r="B60" s="118"/>
      <c r="C60" s="118"/>
      <c r="D60" s="118"/>
      <c r="E60" s="118"/>
      <c r="F60" s="118"/>
      <c r="G60" s="118"/>
      <c r="H60" s="118"/>
      <c r="I60" s="118"/>
      <c r="J60" s="119"/>
    </row>
    <row r="61" spans="1:10" x14ac:dyDescent="0.35">
      <c r="A61" s="117"/>
      <c r="B61" s="118"/>
      <c r="C61" s="118"/>
      <c r="D61" s="118"/>
      <c r="E61" s="118"/>
      <c r="F61" s="118"/>
      <c r="G61" s="118"/>
      <c r="H61" s="118"/>
      <c r="I61" s="118"/>
      <c r="J61" s="119"/>
    </row>
    <row r="62" spans="1:10" ht="15" thickBot="1" x14ac:dyDescent="0.4">
      <c r="A62" s="120"/>
      <c r="B62" s="121"/>
      <c r="C62" s="121"/>
      <c r="D62" s="121"/>
      <c r="E62" s="121"/>
      <c r="F62" s="121"/>
      <c r="G62" s="121"/>
      <c r="H62" s="121"/>
      <c r="I62" s="121"/>
      <c r="J62" s="122"/>
    </row>
  </sheetData>
  <sheetProtection algorithmName="SHA-512" hashValue="IpANo4CEQIE7QG0bXADgA0PCRHu2MVin7GshsCItDaKc2G39GUvdBeU3xq4zIHGEnLapN+cuzIrphg7NEUnqOw==" saltValue="T49H4PKribZVtOUK76GkwA==" spinCount="100000" sheet="1" objects="1" scenarios="1"/>
  <mergeCells count="6">
    <mergeCell ref="A53:J62"/>
    <mergeCell ref="A21:J30"/>
    <mergeCell ref="A2:J19"/>
    <mergeCell ref="A1:J1"/>
    <mergeCell ref="A32:J39"/>
    <mergeCell ref="A41:J5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7B42-AFCE-4A89-8464-CD87AC92B59A}">
  <sheetPr>
    <pageSetUpPr fitToPage="1"/>
  </sheetPr>
  <dimension ref="A1:F44"/>
  <sheetViews>
    <sheetView tabSelected="1" view="pageLayout" zoomScaleNormal="100" workbookViewId="0">
      <selection activeCell="I11" sqref="I11"/>
    </sheetView>
  </sheetViews>
  <sheetFormatPr defaultRowHeight="14.5" x14ac:dyDescent="0.35"/>
  <cols>
    <col min="1" max="1" width="25.7265625" customWidth="1"/>
    <col min="2" max="2" width="11.26953125" style="4" customWidth="1"/>
    <col min="3" max="4" width="14.54296875" style="2" customWidth="1"/>
    <col min="5" max="5" width="14.453125" style="2" customWidth="1"/>
    <col min="6" max="6" width="15.81640625" customWidth="1"/>
  </cols>
  <sheetData>
    <row r="1" spans="1:6" s="1" customFormat="1" ht="29.25" customHeight="1" x14ac:dyDescent="0.35">
      <c r="A1" s="9" t="s">
        <v>6</v>
      </c>
      <c r="B1" s="6" t="s">
        <v>0</v>
      </c>
      <c r="C1" s="59" t="s">
        <v>51</v>
      </c>
      <c r="D1" s="59" t="s">
        <v>52</v>
      </c>
      <c r="E1" s="10" t="s">
        <v>1</v>
      </c>
      <c r="F1" s="11" t="s">
        <v>2</v>
      </c>
    </row>
    <row r="2" spans="1:6" x14ac:dyDescent="0.35">
      <c r="A2" s="12"/>
      <c r="B2" s="13"/>
      <c r="C2" s="14"/>
      <c r="D2" s="32">
        <f>Table1[[#This Row],[Percentage of FTE]]*Table1[[#This Row],[FTE Annual Salary]]</f>
        <v>0</v>
      </c>
      <c r="E2" s="14">
        <f>Table1[[#This Row],[Actual Salary for this Project]]*30%</f>
        <v>0</v>
      </c>
      <c r="F2" s="31">
        <f>D2+E2</f>
        <v>0</v>
      </c>
    </row>
    <row r="3" spans="1:6" x14ac:dyDescent="0.35">
      <c r="A3" s="12"/>
      <c r="B3" s="13"/>
      <c r="C3" s="14"/>
      <c r="D3" s="32">
        <f>Table1[[#This Row],[Percentage of FTE]]*Table1[[#This Row],[FTE Annual Salary]]</f>
        <v>0</v>
      </c>
      <c r="E3" s="14">
        <f>Table1[[#This Row],[Actual Salary for this Project]]*30%</f>
        <v>0</v>
      </c>
      <c r="F3" s="31">
        <f t="shared" ref="F3:F43" si="0">D3+E3</f>
        <v>0</v>
      </c>
    </row>
    <row r="4" spans="1:6" x14ac:dyDescent="0.35">
      <c r="A4" s="12"/>
      <c r="B4" s="13"/>
      <c r="C4" s="14"/>
      <c r="D4" s="32">
        <f>Table1[[#This Row],[Percentage of FTE]]*Table1[[#This Row],[FTE Annual Salary]]</f>
        <v>0</v>
      </c>
      <c r="E4" s="14"/>
      <c r="F4" s="31">
        <f t="shared" si="0"/>
        <v>0</v>
      </c>
    </row>
    <row r="5" spans="1:6" x14ac:dyDescent="0.35">
      <c r="A5" s="12"/>
      <c r="B5" s="13"/>
      <c r="C5" s="14"/>
      <c r="D5" s="32">
        <f>Table1[[#This Row],[Percentage of FTE]]*Table1[[#This Row],[FTE Annual Salary]]</f>
        <v>0</v>
      </c>
      <c r="E5" s="14"/>
      <c r="F5" s="31">
        <f t="shared" si="0"/>
        <v>0</v>
      </c>
    </row>
    <row r="6" spans="1:6" x14ac:dyDescent="0.35">
      <c r="A6" s="12"/>
      <c r="B6" s="13"/>
      <c r="C6" s="14"/>
      <c r="D6" s="32">
        <f>Table1[[#This Row],[Percentage of FTE]]*Table1[[#This Row],[FTE Annual Salary]]</f>
        <v>0</v>
      </c>
      <c r="E6" s="14"/>
      <c r="F6" s="31">
        <f t="shared" si="0"/>
        <v>0</v>
      </c>
    </row>
    <row r="7" spans="1:6" x14ac:dyDescent="0.35">
      <c r="A7" s="12"/>
      <c r="B7" s="13"/>
      <c r="C7" s="14"/>
      <c r="D7" s="32">
        <f>Table1[[#This Row],[Percentage of FTE]]*Table1[[#This Row],[FTE Annual Salary]]</f>
        <v>0</v>
      </c>
      <c r="E7" s="14"/>
      <c r="F7" s="31">
        <f t="shared" si="0"/>
        <v>0</v>
      </c>
    </row>
    <row r="8" spans="1:6" x14ac:dyDescent="0.35">
      <c r="A8" s="12"/>
      <c r="B8" s="13"/>
      <c r="C8" s="14"/>
      <c r="D8" s="32">
        <f>Table1[[#This Row],[Percentage of FTE]]*Table1[[#This Row],[FTE Annual Salary]]</f>
        <v>0</v>
      </c>
      <c r="E8" s="14"/>
      <c r="F8" s="31">
        <f t="shared" si="0"/>
        <v>0</v>
      </c>
    </row>
    <row r="9" spans="1:6" x14ac:dyDescent="0.35">
      <c r="A9" s="12"/>
      <c r="B9" s="13"/>
      <c r="C9" s="14"/>
      <c r="D9" s="32">
        <f>Table1[[#This Row],[Percentage of FTE]]*Table1[[#This Row],[FTE Annual Salary]]</f>
        <v>0</v>
      </c>
      <c r="E9" s="14"/>
      <c r="F9" s="31">
        <f t="shared" si="0"/>
        <v>0</v>
      </c>
    </row>
    <row r="10" spans="1:6" x14ac:dyDescent="0.35">
      <c r="A10" s="12"/>
      <c r="B10" s="13"/>
      <c r="C10" s="14"/>
      <c r="D10" s="32">
        <f>Table1[[#This Row],[Percentage of FTE]]*Table1[[#This Row],[FTE Annual Salary]]</f>
        <v>0</v>
      </c>
      <c r="E10" s="14"/>
      <c r="F10" s="31">
        <f t="shared" si="0"/>
        <v>0</v>
      </c>
    </row>
    <row r="11" spans="1:6" x14ac:dyDescent="0.35">
      <c r="A11" s="12"/>
      <c r="B11" s="13"/>
      <c r="C11" s="14"/>
      <c r="D11" s="32">
        <f>Table1[[#This Row],[Percentage of FTE]]*Table1[[#This Row],[FTE Annual Salary]]</f>
        <v>0</v>
      </c>
      <c r="E11" s="14"/>
      <c r="F11" s="31">
        <f t="shared" si="0"/>
        <v>0</v>
      </c>
    </row>
    <row r="12" spans="1:6" x14ac:dyDescent="0.35">
      <c r="A12" s="12"/>
      <c r="B12" s="13"/>
      <c r="C12" s="14"/>
      <c r="D12" s="32">
        <f>Table1[[#This Row],[Percentage of FTE]]*Table1[[#This Row],[FTE Annual Salary]]</f>
        <v>0</v>
      </c>
      <c r="E12" s="14"/>
      <c r="F12" s="31">
        <f t="shared" si="0"/>
        <v>0</v>
      </c>
    </row>
    <row r="13" spans="1:6" x14ac:dyDescent="0.35">
      <c r="A13" s="12"/>
      <c r="B13" s="13"/>
      <c r="C13" s="14"/>
      <c r="D13" s="32">
        <f>Table1[[#This Row],[Percentage of FTE]]*Table1[[#This Row],[FTE Annual Salary]]</f>
        <v>0</v>
      </c>
      <c r="E13" s="14"/>
      <c r="F13" s="31">
        <f t="shared" si="0"/>
        <v>0</v>
      </c>
    </row>
    <row r="14" spans="1:6" x14ac:dyDescent="0.35">
      <c r="A14" s="12"/>
      <c r="B14" s="13"/>
      <c r="C14" s="14"/>
      <c r="D14" s="32">
        <f>Table1[[#This Row],[Percentage of FTE]]*Table1[[#This Row],[FTE Annual Salary]]</f>
        <v>0</v>
      </c>
      <c r="E14" s="14"/>
      <c r="F14" s="31">
        <f>D14+E14</f>
        <v>0</v>
      </c>
    </row>
    <row r="15" spans="1:6" x14ac:dyDescent="0.35">
      <c r="A15" s="15"/>
      <c r="B15" s="15"/>
      <c r="C15" s="15"/>
      <c r="D15" s="7"/>
      <c r="E15" s="15"/>
      <c r="F15" s="7"/>
    </row>
    <row r="16" spans="1:6" s="8" customFormat="1" ht="30" customHeight="1" x14ac:dyDescent="0.35">
      <c r="A16" s="16" t="s">
        <v>5</v>
      </c>
      <c r="B16" s="16" t="s">
        <v>4</v>
      </c>
      <c r="C16" s="60" t="s">
        <v>53</v>
      </c>
      <c r="D16" s="75" t="s">
        <v>39</v>
      </c>
      <c r="E16" s="16" t="s">
        <v>1</v>
      </c>
      <c r="F16" s="75" t="s">
        <v>2</v>
      </c>
    </row>
    <row r="17" spans="1:6" x14ac:dyDescent="0.35">
      <c r="A17" s="17"/>
      <c r="B17" s="48"/>
      <c r="C17" s="49"/>
      <c r="D17" s="29">
        <f>Table1[[#This Row],[Percentage of FTE]]*Table1[[#This Row],[FTE Annual Salary]]*52</f>
        <v>0</v>
      </c>
      <c r="E17" s="48">
        <f>Table1[[#This Row],[Actual Salary for this Project]]*30%</f>
        <v>0</v>
      </c>
      <c r="F17" s="29">
        <f t="shared" si="0"/>
        <v>0</v>
      </c>
    </row>
    <row r="18" spans="1:6" x14ac:dyDescent="0.35">
      <c r="A18" s="17"/>
      <c r="B18" s="48"/>
      <c r="C18" s="49"/>
      <c r="D18" s="29">
        <f>Table1[[#This Row],[Percentage of FTE]]*Table1[[#This Row],[FTE Annual Salary]]*52</f>
        <v>0</v>
      </c>
      <c r="E18" s="48">
        <f>Table1[[#This Row],[Actual Salary for this Project]]*30%</f>
        <v>0</v>
      </c>
      <c r="F18" s="29">
        <f t="shared" si="0"/>
        <v>0</v>
      </c>
    </row>
    <row r="19" spans="1:6" x14ac:dyDescent="0.35">
      <c r="A19" s="17"/>
      <c r="B19" s="48"/>
      <c r="C19" s="49"/>
      <c r="D19" s="29">
        <f>Table1[[#This Row],[Percentage of FTE]]*Table1[[#This Row],[FTE Annual Salary]]*52</f>
        <v>0</v>
      </c>
      <c r="E19" s="48">
        <f>Table1[[#This Row],[Actual Salary for this Project]]*30%</f>
        <v>0</v>
      </c>
      <c r="F19" s="29">
        <f t="shared" si="0"/>
        <v>0</v>
      </c>
    </row>
    <row r="20" spans="1:6" x14ac:dyDescent="0.35">
      <c r="A20" s="17"/>
      <c r="B20" s="48"/>
      <c r="C20" s="49"/>
      <c r="D20" s="29">
        <f>Table1[[#This Row],[Percentage of FTE]]*Table1[[#This Row],[FTE Annual Salary]]*52</f>
        <v>0</v>
      </c>
      <c r="E20" s="48"/>
      <c r="F20" s="29">
        <f t="shared" si="0"/>
        <v>0</v>
      </c>
    </row>
    <row r="21" spans="1:6" x14ac:dyDescent="0.35">
      <c r="A21" s="17"/>
      <c r="B21" s="48"/>
      <c r="C21" s="49"/>
      <c r="D21" s="29">
        <f>Table1[[#This Row],[Percentage of FTE]]*Table1[[#This Row],[FTE Annual Salary]]*52</f>
        <v>0</v>
      </c>
      <c r="E21" s="48"/>
      <c r="F21" s="29">
        <f t="shared" si="0"/>
        <v>0</v>
      </c>
    </row>
    <row r="22" spans="1:6" x14ac:dyDescent="0.35">
      <c r="A22" s="17"/>
      <c r="B22" s="48"/>
      <c r="C22" s="49"/>
      <c r="D22" s="29">
        <f>Table1[[#This Row],[Percentage of FTE]]*Table1[[#This Row],[FTE Annual Salary]]*52</f>
        <v>0</v>
      </c>
      <c r="E22" s="48"/>
      <c r="F22" s="29">
        <f t="shared" si="0"/>
        <v>0</v>
      </c>
    </row>
    <row r="23" spans="1:6" x14ac:dyDescent="0.35">
      <c r="A23" s="17"/>
      <c r="B23" s="48"/>
      <c r="C23" s="49"/>
      <c r="D23" s="29">
        <f>Table1[[#This Row],[Percentage of FTE]]*Table1[[#This Row],[FTE Annual Salary]]*52</f>
        <v>0</v>
      </c>
      <c r="E23" s="48"/>
      <c r="F23" s="29">
        <f t="shared" si="0"/>
        <v>0</v>
      </c>
    </row>
    <row r="24" spans="1:6" x14ac:dyDescent="0.35">
      <c r="A24" s="17"/>
      <c r="B24" s="48"/>
      <c r="C24" s="49"/>
      <c r="D24" s="29">
        <f>Table1[[#This Row],[Percentage of FTE]]*Table1[[#This Row],[FTE Annual Salary]]*52</f>
        <v>0</v>
      </c>
      <c r="E24" s="48"/>
      <c r="F24" s="29">
        <f t="shared" si="0"/>
        <v>0</v>
      </c>
    </row>
    <row r="25" spans="1:6" x14ac:dyDescent="0.35">
      <c r="A25" s="17"/>
      <c r="B25" s="48"/>
      <c r="C25" s="49"/>
      <c r="D25" s="29">
        <f>Table1[[#This Row],[Percentage of FTE]]*Table1[[#This Row],[FTE Annual Salary]]*52</f>
        <v>0</v>
      </c>
      <c r="E25" s="48"/>
      <c r="F25" s="29">
        <f t="shared" si="0"/>
        <v>0</v>
      </c>
    </row>
    <row r="26" spans="1:6" x14ac:dyDescent="0.35">
      <c r="A26" s="17"/>
      <c r="B26" s="48"/>
      <c r="C26" s="49"/>
      <c r="D26" s="29">
        <f>Table1[[#This Row],[Percentage of FTE]]*Table1[[#This Row],[FTE Annual Salary]]*52</f>
        <v>0</v>
      </c>
      <c r="E26" s="48"/>
      <c r="F26" s="29">
        <f t="shared" si="0"/>
        <v>0</v>
      </c>
    </row>
    <row r="27" spans="1:6" x14ac:dyDescent="0.35">
      <c r="A27" s="17"/>
      <c r="B27" s="48"/>
      <c r="C27" s="49"/>
      <c r="D27" s="29">
        <f>Table1[[#This Row],[Percentage of FTE]]*Table1[[#This Row],[FTE Annual Salary]]*52</f>
        <v>0</v>
      </c>
      <c r="E27" s="48"/>
      <c r="F27" s="29">
        <f t="shared" si="0"/>
        <v>0</v>
      </c>
    </row>
    <row r="28" spans="1:6" x14ac:dyDescent="0.35">
      <c r="A28" s="17"/>
      <c r="B28" s="48"/>
      <c r="C28" s="49"/>
      <c r="D28" s="29">
        <f>Table1[[#This Row],[Percentage of FTE]]*Table1[[#This Row],[FTE Annual Salary]]*52</f>
        <v>0</v>
      </c>
      <c r="E28" s="48"/>
      <c r="F28" s="29">
        <f t="shared" si="0"/>
        <v>0</v>
      </c>
    </row>
    <row r="29" spans="1:6" x14ac:dyDescent="0.35">
      <c r="A29" s="17"/>
      <c r="B29" s="48"/>
      <c r="C29" s="49"/>
      <c r="D29" s="29">
        <f>Table1[[#This Row],[Percentage of FTE]]*Table1[[#This Row],[FTE Annual Salary]]*52</f>
        <v>0</v>
      </c>
      <c r="E29" s="48"/>
      <c r="F29" s="29">
        <f t="shared" si="0"/>
        <v>0</v>
      </c>
    </row>
    <row r="30" spans="1:6" x14ac:dyDescent="0.35">
      <c r="A30" s="17"/>
      <c r="B30" s="48"/>
      <c r="C30" s="49"/>
      <c r="D30" s="29">
        <f>Table1[[#This Row],[Percentage of FTE]]*Table1[[#This Row],[FTE Annual Salary]]*52</f>
        <v>0</v>
      </c>
      <c r="E30" s="48"/>
      <c r="F30" s="29">
        <f t="shared" si="0"/>
        <v>0</v>
      </c>
    </row>
    <row r="31" spans="1:6" x14ac:dyDescent="0.35">
      <c r="A31" s="17"/>
      <c r="B31" s="48"/>
      <c r="C31" s="49"/>
      <c r="D31" s="29">
        <f>Table1[[#This Row],[Percentage of FTE]]*Table1[[#This Row],[FTE Annual Salary]]*52</f>
        <v>0</v>
      </c>
      <c r="E31" s="48"/>
      <c r="F31" s="29">
        <f t="shared" si="0"/>
        <v>0</v>
      </c>
    </row>
    <row r="32" spans="1:6" x14ac:dyDescent="0.35">
      <c r="A32" s="17"/>
      <c r="B32" s="48"/>
      <c r="C32" s="49"/>
      <c r="D32" s="29">
        <f>Table1[[#This Row],[Percentage of FTE]]*Table1[[#This Row],[FTE Annual Salary]]*52</f>
        <v>0</v>
      </c>
      <c r="E32" s="48"/>
      <c r="F32" s="29">
        <f t="shared" si="0"/>
        <v>0</v>
      </c>
    </row>
    <row r="33" spans="1:6" x14ac:dyDescent="0.35">
      <c r="A33" s="17"/>
      <c r="B33" s="48"/>
      <c r="C33" s="49"/>
      <c r="D33" s="29">
        <f>Table1[[#This Row],[Percentage of FTE]]*Table1[[#This Row],[FTE Annual Salary]]*52</f>
        <v>0</v>
      </c>
      <c r="E33" s="48"/>
      <c r="F33" s="29">
        <f t="shared" si="0"/>
        <v>0</v>
      </c>
    </row>
    <row r="34" spans="1:6" x14ac:dyDescent="0.35">
      <c r="A34" s="17"/>
      <c r="B34" s="48"/>
      <c r="C34" s="49"/>
      <c r="D34" s="29">
        <f>Table1[[#This Row],[Percentage of FTE]]*Table1[[#This Row],[FTE Annual Salary]]*52</f>
        <v>0</v>
      </c>
      <c r="E34" s="48"/>
      <c r="F34" s="29">
        <f t="shared" si="0"/>
        <v>0</v>
      </c>
    </row>
    <row r="35" spans="1:6" x14ac:dyDescent="0.35">
      <c r="A35" s="17"/>
      <c r="B35" s="48"/>
      <c r="C35" s="49"/>
      <c r="D35" s="29">
        <f>Table1[[#This Row],[Percentage of FTE]]*Table1[[#This Row],[FTE Annual Salary]]*52</f>
        <v>0</v>
      </c>
      <c r="E35" s="48"/>
      <c r="F35" s="29">
        <f t="shared" si="0"/>
        <v>0</v>
      </c>
    </row>
    <row r="36" spans="1:6" x14ac:dyDescent="0.35">
      <c r="A36" s="17"/>
      <c r="B36" s="48"/>
      <c r="C36" s="49"/>
      <c r="D36" s="29">
        <f>Table1[[#This Row],[Percentage of FTE]]*Table1[[#This Row],[FTE Annual Salary]]*52</f>
        <v>0</v>
      </c>
      <c r="E36" s="48"/>
      <c r="F36" s="29">
        <f t="shared" si="0"/>
        <v>0</v>
      </c>
    </row>
    <row r="37" spans="1:6" x14ac:dyDescent="0.35">
      <c r="A37" s="17"/>
      <c r="B37" s="48"/>
      <c r="C37" s="49"/>
      <c r="D37" s="29">
        <f>Table1[[#This Row],[Percentage of FTE]]*Table1[[#This Row],[FTE Annual Salary]]*52</f>
        <v>0</v>
      </c>
      <c r="E37" s="48"/>
      <c r="F37" s="29">
        <f t="shared" si="0"/>
        <v>0</v>
      </c>
    </row>
    <row r="38" spans="1:6" x14ac:dyDescent="0.35">
      <c r="A38" s="17"/>
      <c r="B38" s="48"/>
      <c r="C38" s="49"/>
      <c r="D38" s="29">
        <f>Table1[[#This Row],[Percentage of FTE]]*Table1[[#This Row],[FTE Annual Salary]]*52</f>
        <v>0</v>
      </c>
      <c r="E38" s="48"/>
      <c r="F38" s="29">
        <f t="shared" si="0"/>
        <v>0</v>
      </c>
    </row>
    <row r="39" spans="1:6" x14ac:dyDescent="0.35">
      <c r="A39" s="17"/>
      <c r="B39" s="48"/>
      <c r="C39" s="49"/>
      <c r="D39" s="29">
        <f>Table1[[#This Row],[Percentage of FTE]]*Table1[[#This Row],[FTE Annual Salary]]*52</f>
        <v>0</v>
      </c>
      <c r="E39" s="48"/>
      <c r="F39" s="29">
        <f t="shared" si="0"/>
        <v>0</v>
      </c>
    </row>
    <row r="40" spans="1:6" x14ac:dyDescent="0.35">
      <c r="A40" s="17"/>
      <c r="B40" s="48"/>
      <c r="C40" s="49"/>
      <c r="D40" s="29">
        <f>Table1[[#This Row],[Percentage of FTE]]*Table1[[#This Row],[FTE Annual Salary]]*52</f>
        <v>0</v>
      </c>
      <c r="E40" s="48"/>
      <c r="F40" s="29">
        <f t="shared" si="0"/>
        <v>0</v>
      </c>
    </row>
    <row r="41" spans="1:6" x14ac:dyDescent="0.35">
      <c r="A41" s="17"/>
      <c r="B41" s="48"/>
      <c r="C41" s="49"/>
      <c r="D41" s="29">
        <f>Table1[[#This Row],[Percentage of FTE]]*Table1[[#This Row],[FTE Annual Salary]]*52</f>
        <v>0</v>
      </c>
      <c r="E41" s="48"/>
      <c r="F41" s="29">
        <f t="shared" si="0"/>
        <v>0</v>
      </c>
    </row>
    <row r="42" spans="1:6" x14ac:dyDescent="0.35">
      <c r="A42" s="17"/>
      <c r="B42" s="48"/>
      <c r="C42" s="49"/>
      <c r="D42" s="29">
        <f>Table1[[#This Row],[Percentage of FTE]]*Table1[[#This Row],[FTE Annual Salary]]*52</f>
        <v>0</v>
      </c>
      <c r="E42" s="48"/>
      <c r="F42" s="29">
        <f t="shared" si="0"/>
        <v>0</v>
      </c>
    </row>
    <row r="43" spans="1:6" x14ac:dyDescent="0.35">
      <c r="A43" s="17"/>
      <c r="B43" s="48"/>
      <c r="C43" s="49"/>
      <c r="D43" s="29">
        <f>Table1[[#This Row],[Percentage of FTE]]*Table1[[#This Row],[FTE Annual Salary]]*52</f>
        <v>0</v>
      </c>
      <c r="E43" s="48"/>
      <c r="F43" s="29">
        <f t="shared" si="0"/>
        <v>0</v>
      </c>
    </row>
    <row r="44" spans="1:6" x14ac:dyDescent="0.35">
      <c r="A44" s="15"/>
      <c r="B44" s="15"/>
      <c r="C44" s="15"/>
      <c r="D44" s="7"/>
      <c r="E44" s="15"/>
      <c r="F44" s="37">
        <f>SUM(F2:F14)+SUM(F17:F43)</f>
        <v>0</v>
      </c>
    </row>
  </sheetData>
  <sheetProtection algorithmName="SHA-512" hashValue="Jv+KJ3n9pKRbqJjN1WCY+bqC+myz5FPQH5g7PqNZQUCi6rVmn7x3dUCU3RKvTVH7KzbG/1Q/VslYChGPqX9Mqg==" saltValue="VrhvGv8oHuQ8dA5dR+shWg==" spinCount="100000" sheet="1" objects="1" scenarios="1"/>
  <printOptions headings="1" gridLines="1"/>
  <pageMargins left="0.25" right="0.25" top="0.75" bottom="0.75" header="0.3" footer="0.3"/>
  <pageSetup orientation="portrait" r:id="rId1"/>
  <headerFooter scaleWithDoc="0">
    <oddHeader>&amp;LPlease Print Provider Name in next cell:&amp;RFY 2025</oddHeader>
    <oddFooter>&amp;A&amp;RPage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514D-ACBB-41DB-92B4-4407B0400D2D}">
  <sheetPr>
    <pageSetUpPr fitToPage="1"/>
  </sheetPr>
  <dimension ref="A1:F44"/>
  <sheetViews>
    <sheetView view="pageLayout" zoomScaleNormal="100" workbookViewId="0">
      <selection activeCell="A17" sqref="A17:C19"/>
    </sheetView>
  </sheetViews>
  <sheetFormatPr defaultRowHeight="14.5" x14ac:dyDescent="0.35"/>
  <cols>
    <col min="1" max="1" width="25.7265625" customWidth="1"/>
    <col min="2" max="2" width="11.26953125" style="4" customWidth="1"/>
    <col min="3" max="4" width="14.54296875" style="2" customWidth="1"/>
    <col min="5" max="5" width="13.81640625" style="2" customWidth="1"/>
    <col min="6" max="6" width="17.1796875" customWidth="1"/>
  </cols>
  <sheetData>
    <row r="1" spans="1:6" s="1" customFormat="1" ht="29.25" customHeight="1" x14ac:dyDescent="0.35">
      <c r="A1" s="9" t="s">
        <v>6</v>
      </c>
      <c r="B1" s="6" t="s">
        <v>0</v>
      </c>
      <c r="C1" s="59" t="s">
        <v>51</v>
      </c>
      <c r="D1" s="76" t="s">
        <v>52</v>
      </c>
      <c r="E1" s="10" t="s">
        <v>1</v>
      </c>
      <c r="F1" s="11" t="s">
        <v>2</v>
      </c>
    </row>
    <row r="2" spans="1:6" x14ac:dyDescent="0.35">
      <c r="A2" s="12"/>
      <c r="B2" s="13"/>
      <c r="C2" s="14"/>
      <c r="D2" s="32">
        <f>Table13[[#This Row],[Percentage of FTE]]*Table13[[#This Row],[FTE Annual Salary]]</f>
        <v>0</v>
      </c>
      <c r="E2" s="14">
        <f>Table13[[#This Row],[Actual Salary for this Project]]*30%</f>
        <v>0</v>
      </c>
      <c r="F2" s="31">
        <f>D2+E2</f>
        <v>0</v>
      </c>
    </row>
    <row r="3" spans="1:6" x14ac:dyDescent="0.35">
      <c r="A3" s="12"/>
      <c r="B3" s="13"/>
      <c r="C3" s="14"/>
      <c r="D3" s="32">
        <f>Table13[[#This Row],[Percentage of FTE]]*Table13[[#This Row],[FTE Annual Salary]]</f>
        <v>0</v>
      </c>
      <c r="E3" s="14">
        <f>Table13[[#This Row],[Actual Salary for this Project]]*30%</f>
        <v>0</v>
      </c>
      <c r="F3" s="31">
        <f t="shared" ref="F3:F43" si="0">D3+E3</f>
        <v>0</v>
      </c>
    </row>
    <row r="4" spans="1:6" x14ac:dyDescent="0.35">
      <c r="A4" s="12"/>
      <c r="B4" s="13"/>
      <c r="C4" s="14"/>
      <c r="D4" s="32">
        <f>Table13[[#This Row],[Percentage of FTE]]*Table13[[#This Row],[FTE Annual Salary]]</f>
        <v>0</v>
      </c>
      <c r="E4" s="14">
        <f>Table13[[#This Row],[Actual Salary for this Project]]*30%</f>
        <v>0</v>
      </c>
      <c r="F4" s="31">
        <f t="shared" si="0"/>
        <v>0</v>
      </c>
    </row>
    <row r="5" spans="1:6" x14ac:dyDescent="0.35">
      <c r="A5" s="12"/>
      <c r="B5" s="13"/>
      <c r="C5" s="14"/>
      <c r="D5" s="32">
        <f>Table13[[#This Row],[Percentage of FTE]]*Table13[[#This Row],[FTE Annual Salary]]</f>
        <v>0</v>
      </c>
      <c r="E5" s="14"/>
      <c r="F5" s="31">
        <f t="shared" si="0"/>
        <v>0</v>
      </c>
    </row>
    <row r="6" spans="1:6" x14ac:dyDescent="0.35">
      <c r="A6" s="12"/>
      <c r="B6" s="13"/>
      <c r="C6" s="14"/>
      <c r="D6" s="32">
        <f>Table13[[#This Row],[Percentage of FTE]]*Table13[[#This Row],[FTE Annual Salary]]</f>
        <v>0</v>
      </c>
      <c r="E6" s="14"/>
      <c r="F6" s="31">
        <f t="shared" si="0"/>
        <v>0</v>
      </c>
    </row>
    <row r="7" spans="1:6" x14ac:dyDescent="0.35">
      <c r="A7" s="12"/>
      <c r="B7" s="13"/>
      <c r="C7" s="14"/>
      <c r="D7" s="32">
        <f>Table13[[#This Row],[Percentage of FTE]]*Table13[[#This Row],[FTE Annual Salary]]</f>
        <v>0</v>
      </c>
      <c r="E7" s="14"/>
      <c r="F7" s="31">
        <f t="shared" si="0"/>
        <v>0</v>
      </c>
    </row>
    <row r="8" spans="1:6" x14ac:dyDescent="0.35">
      <c r="A8" s="12"/>
      <c r="B8" s="13"/>
      <c r="C8" s="14"/>
      <c r="D8" s="32">
        <f>Table13[[#This Row],[Percentage of FTE]]*Table13[[#This Row],[FTE Annual Salary]]</f>
        <v>0</v>
      </c>
      <c r="E8" s="14"/>
      <c r="F8" s="31">
        <f t="shared" si="0"/>
        <v>0</v>
      </c>
    </row>
    <row r="9" spans="1:6" x14ac:dyDescent="0.35">
      <c r="A9" s="12"/>
      <c r="B9" s="13"/>
      <c r="C9" s="14"/>
      <c r="D9" s="32">
        <f>Table13[[#This Row],[Percentage of FTE]]*Table13[[#This Row],[FTE Annual Salary]]</f>
        <v>0</v>
      </c>
      <c r="E9" s="14"/>
      <c r="F9" s="31">
        <f t="shared" si="0"/>
        <v>0</v>
      </c>
    </row>
    <row r="10" spans="1:6" x14ac:dyDescent="0.35">
      <c r="A10" s="12"/>
      <c r="B10" s="13"/>
      <c r="C10" s="14"/>
      <c r="D10" s="32">
        <f>Table13[[#This Row],[Percentage of FTE]]*Table13[[#This Row],[FTE Annual Salary]]</f>
        <v>0</v>
      </c>
      <c r="E10" s="14"/>
      <c r="F10" s="31">
        <f t="shared" si="0"/>
        <v>0</v>
      </c>
    </row>
    <row r="11" spans="1:6" x14ac:dyDescent="0.35">
      <c r="A11" s="12"/>
      <c r="B11" s="13"/>
      <c r="C11" s="14"/>
      <c r="D11" s="32">
        <f>Table13[[#This Row],[Percentage of FTE]]*Table13[[#This Row],[FTE Annual Salary]]</f>
        <v>0</v>
      </c>
      <c r="E11" s="14"/>
      <c r="F11" s="31">
        <f t="shared" si="0"/>
        <v>0</v>
      </c>
    </row>
    <row r="12" spans="1:6" x14ac:dyDescent="0.35">
      <c r="A12" s="12"/>
      <c r="B12" s="13"/>
      <c r="C12" s="14"/>
      <c r="D12" s="32">
        <f>Table13[[#This Row],[Percentage of FTE]]*Table13[[#This Row],[FTE Annual Salary]]</f>
        <v>0</v>
      </c>
      <c r="E12" s="14"/>
      <c r="F12" s="31">
        <f t="shared" si="0"/>
        <v>0</v>
      </c>
    </row>
    <row r="13" spans="1:6" x14ac:dyDescent="0.35">
      <c r="A13" s="12"/>
      <c r="B13" s="13"/>
      <c r="C13" s="14"/>
      <c r="D13" s="32">
        <f>Table13[[#This Row],[Percentage of FTE]]*Table13[[#This Row],[FTE Annual Salary]]</f>
        <v>0</v>
      </c>
      <c r="E13" s="14"/>
      <c r="F13" s="31">
        <f t="shared" si="0"/>
        <v>0</v>
      </c>
    </row>
    <row r="14" spans="1:6" x14ac:dyDescent="0.35">
      <c r="A14" s="12"/>
      <c r="B14" s="13"/>
      <c r="C14" s="14"/>
      <c r="D14" s="32">
        <f>Table13[[#This Row],[Percentage of FTE]]*Table13[[#This Row],[FTE Annual Salary]]</f>
        <v>0</v>
      </c>
      <c r="E14" s="14"/>
      <c r="F14" s="31">
        <f t="shared" si="0"/>
        <v>0</v>
      </c>
    </row>
    <row r="15" spans="1:6" x14ac:dyDescent="0.35">
      <c r="A15" s="15"/>
      <c r="B15" s="15"/>
      <c r="C15" s="15"/>
      <c r="D15" s="7"/>
      <c r="E15" s="15"/>
      <c r="F15" s="7"/>
    </row>
    <row r="16" spans="1:6" s="8" customFormat="1" ht="23.25" customHeight="1" x14ac:dyDescent="0.35">
      <c r="A16" s="16" t="s">
        <v>5</v>
      </c>
      <c r="B16" s="16" t="s">
        <v>4</v>
      </c>
      <c r="C16" s="16" t="s">
        <v>3</v>
      </c>
      <c r="D16" s="75" t="s">
        <v>39</v>
      </c>
      <c r="E16" s="16" t="s">
        <v>1</v>
      </c>
      <c r="F16" s="75" t="s">
        <v>2</v>
      </c>
    </row>
    <row r="17" spans="1:6" x14ac:dyDescent="0.35">
      <c r="A17" s="17"/>
      <c r="B17" s="48"/>
      <c r="C17" s="50"/>
      <c r="D17" s="29">
        <f>Table13[[#This Row],[Percentage of FTE]]*Table13[[#This Row],[FTE Annual Salary]]*52</f>
        <v>0</v>
      </c>
      <c r="E17" s="48">
        <f>Table13[[#This Row],[Actual Salary for this Project]]*30%</f>
        <v>0</v>
      </c>
      <c r="F17" s="29">
        <f t="shared" si="0"/>
        <v>0</v>
      </c>
    </row>
    <row r="18" spans="1:6" x14ac:dyDescent="0.35">
      <c r="A18" s="17"/>
      <c r="B18" s="48"/>
      <c r="C18" s="50"/>
      <c r="D18" s="29">
        <f>Table13[[#This Row],[Percentage of FTE]]*Table13[[#This Row],[FTE Annual Salary]]*52</f>
        <v>0</v>
      </c>
      <c r="E18" s="48">
        <f>Table13[[#This Row],[Actual Salary for this Project]]*24%</f>
        <v>0</v>
      </c>
      <c r="F18" s="29">
        <f t="shared" si="0"/>
        <v>0</v>
      </c>
    </row>
    <row r="19" spans="1:6" x14ac:dyDescent="0.35">
      <c r="A19" s="17"/>
      <c r="B19" s="48"/>
      <c r="C19" s="50"/>
      <c r="D19" s="29">
        <f>Table13[[#This Row],[Percentage of FTE]]*Table13[[#This Row],[FTE Annual Salary]]*52</f>
        <v>0</v>
      </c>
      <c r="E19" s="48">
        <f>Table13[[#This Row],[Actual Salary for this Project]]*30%</f>
        <v>0</v>
      </c>
      <c r="F19" s="29">
        <f t="shared" si="0"/>
        <v>0</v>
      </c>
    </row>
    <row r="20" spans="1:6" x14ac:dyDescent="0.35">
      <c r="A20" s="17"/>
      <c r="B20" s="48"/>
      <c r="C20" s="50"/>
      <c r="D20" s="29">
        <f>Table13[[#This Row],[Percentage of FTE]]*Table13[[#This Row],[FTE Annual Salary]]*52</f>
        <v>0</v>
      </c>
      <c r="E20" s="48"/>
      <c r="F20" s="29">
        <f t="shared" si="0"/>
        <v>0</v>
      </c>
    </row>
    <row r="21" spans="1:6" x14ac:dyDescent="0.35">
      <c r="A21" s="17"/>
      <c r="B21" s="48"/>
      <c r="C21" s="50"/>
      <c r="D21" s="29">
        <f>Table13[[#This Row],[Percentage of FTE]]*Table13[[#This Row],[FTE Annual Salary]]*52</f>
        <v>0</v>
      </c>
      <c r="E21" s="48"/>
      <c r="F21" s="29">
        <f t="shared" si="0"/>
        <v>0</v>
      </c>
    </row>
    <row r="22" spans="1:6" x14ac:dyDescent="0.35">
      <c r="A22" s="17"/>
      <c r="B22" s="48"/>
      <c r="C22" s="50"/>
      <c r="D22" s="29">
        <f>Table13[[#This Row],[Percentage of FTE]]*Table13[[#This Row],[FTE Annual Salary]]*52</f>
        <v>0</v>
      </c>
      <c r="E22" s="48"/>
      <c r="F22" s="29">
        <f t="shared" si="0"/>
        <v>0</v>
      </c>
    </row>
    <row r="23" spans="1:6" x14ac:dyDescent="0.35">
      <c r="A23" s="17"/>
      <c r="B23" s="48"/>
      <c r="C23" s="50"/>
      <c r="D23" s="29">
        <f>Table13[[#This Row],[Percentage of FTE]]*Table13[[#This Row],[FTE Annual Salary]]*52</f>
        <v>0</v>
      </c>
      <c r="E23" s="48"/>
      <c r="F23" s="29">
        <f t="shared" si="0"/>
        <v>0</v>
      </c>
    </row>
    <row r="24" spans="1:6" x14ac:dyDescent="0.35">
      <c r="A24" s="17"/>
      <c r="B24" s="48"/>
      <c r="C24" s="50"/>
      <c r="D24" s="29">
        <f>Table13[[#This Row],[Percentage of FTE]]*Table13[[#This Row],[FTE Annual Salary]]*52</f>
        <v>0</v>
      </c>
      <c r="E24" s="48"/>
      <c r="F24" s="29">
        <f t="shared" si="0"/>
        <v>0</v>
      </c>
    </row>
    <row r="25" spans="1:6" x14ac:dyDescent="0.35">
      <c r="A25" s="17"/>
      <c r="B25" s="48"/>
      <c r="C25" s="50"/>
      <c r="D25" s="29">
        <f>Table13[[#This Row],[Percentage of FTE]]*Table13[[#This Row],[FTE Annual Salary]]*52</f>
        <v>0</v>
      </c>
      <c r="E25" s="48"/>
      <c r="F25" s="29">
        <f t="shared" si="0"/>
        <v>0</v>
      </c>
    </row>
    <row r="26" spans="1:6" x14ac:dyDescent="0.35">
      <c r="A26" s="17"/>
      <c r="B26" s="48"/>
      <c r="C26" s="50"/>
      <c r="D26" s="29">
        <f>Table13[[#This Row],[Percentage of FTE]]*Table13[[#This Row],[FTE Annual Salary]]*52</f>
        <v>0</v>
      </c>
      <c r="E26" s="48"/>
      <c r="F26" s="29">
        <f t="shared" si="0"/>
        <v>0</v>
      </c>
    </row>
    <row r="27" spans="1:6" x14ac:dyDescent="0.35">
      <c r="A27" s="17"/>
      <c r="B27" s="48"/>
      <c r="C27" s="50"/>
      <c r="D27" s="29">
        <f>Table13[[#This Row],[Percentage of FTE]]*Table13[[#This Row],[FTE Annual Salary]]*52</f>
        <v>0</v>
      </c>
      <c r="E27" s="48"/>
      <c r="F27" s="29">
        <f t="shared" si="0"/>
        <v>0</v>
      </c>
    </row>
    <row r="28" spans="1:6" x14ac:dyDescent="0.35">
      <c r="A28" s="17"/>
      <c r="B28" s="48"/>
      <c r="C28" s="50"/>
      <c r="D28" s="29">
        <f>Table13[[#This Row],[Percentage of FTE]]*Table13[[#This Row],[FTE Annual Salary]]*52</f>
        <v>0</v>
      </c>
      <c r="E28" s="48"/>
      <c r="F28" s="29">
        <f t="shared" si="0"/>
        <v>0</v>
      </c>
    </row>
    <row r="29" spans="1:6" x14ac:dyDescent="0.35">
      <c r="A29" s="17"/>
      <c r="B29" s="48"/>
      <c r="C29" s="50"/>
      <c r="D29" s="29">
        <f>Table13[[#This Row],[Percentage of FTE]]*Table13[[#This Row],[FTE Annual Salary]]*52</f>
        <v>0</v>
      </c>
      <c r="E29" s="48"/>
      <c r="F29" s="29">
        <f t="shared" si="0"/>
        <v>0</v>
      </c>
    </row>
    <row r="30" spans="1:6" x14ac:dyDescent="0.35">
      <c r="A30" s="17"/>
      <c r="B30" s="48"/>
      <c r="C30" s="50"/>
      <c r="D30" s="29">
        <f>Table13[[#This Row],[Percentage of FTE]]*Table13[[#This Row],[FTE Annual Salary]]*52</f>
        <v>0</v>
      </c>
      <c r="E30" s="48"/>
      <c r="F30" s="29">
        <f t="shared" si="0"/>
        <v>0</v>
      </c>
    </row>
    <row r="31" spans="1:6" x14ac:dyDescent="0.35">
      <c r="A31" s="17"/>
      <c r="B31" s="48"/>
      <c r="C31" s="50"/>
      <c r="D31" s="29">
        <f>Table13[[#This Row],[Percentage of FTE]]*Table13[[#This Row],[FTE Annual Salary]]*52</f>
        <v>0</v>
      </c>
      <c r="E31" s="48"/>
      <c r="F31" s="29">
        <f t="shared" si="0"/>
        <v>0</v>
      </c>
    </row>
    <row r="32" spans="1:6" x14ac:dyDescent="0.35">
      <c r="A32" s="17"/>
      <c r="B32" s="48"/>
      <c r="C32" s="50"/>
      <c r="D32" s="29">
        <f>Table13[[#This Row],[Percentage of FTE]]*Table13[[#This Row],[FTE Annual Salary]]*52</f>
        <v>0</v>
      </c>
      <c r="E32" s="48"/>
      <c r="F32" s="29">
        <f t="shared" si="0"/>
        <v>0</v>
      </c>
    </row>
    <row r="33" spans="1:6" x14ac:dyDescent="0.35">
      <c r="A33" s="17"/>
      <c r="B33" s="48"/>
      <c r="C33" s="50"/>
      <c r="D33" s="29">
        <f>Table13[[#This Row],[Percentage of FTE]]*Table13[[#This Row],[FTE Annual Salary]]*52</f>
        <v>0</v>
      </c>
      <c r="E33" s="48"/>
      <c r="F33" s="29">
        <f t="shared" si="0"/>
        <v>0</v>
      </c>
    </row>
    <row r="34" spans="1:6" x14ac:dyDescent="0.35">
      <c r="A34" s="17"/>
      <c r="B34" s="48"/>
      <c r="C34" s="50"/>
      <c r="D34" s="29">
        <f>Table13[[#This Row],[Percentage of FTE]]*Table13[[#This Row],[FTE Annual Salary]]*52</f>
        <v>0</v>
      </c>
      <c r="E34" s="48"/>
      <c r="F34" s="29">
        <f t="shared" si="0"/>
        <v>0</v>
      </c>
    </row>
    <row r="35" spans="1:6" x14ac:dyDescent="0.35">
      <c r="A35" s="17"/>
      <c r="B35" s="48"/>
      <c r="C35" s="50"/>
      <c r="D35" s="29">
        <f>Table13[[#This Row],[Percentage of FTE]]*Table13[[#This Row],[FTE Annual Salary]]*52</f>
        <v>0</v>
      </c>
      <c r="E35" s="48"/>
      <c r="F35" s="29">
        <f t="shared" si="0"/>
        <v>0</v>
      </c>
    </row>
    <row r="36" spans="1:6" x14ac:dyDescent="0.35">
      <c r="A36" s="17"/>
      <c r="B36" s="48"/>
      <c r="C36" s="50"/>
      <c r="D36" s="29">
        <f>Table13[[#This Row],[Percentage of FTE]]*Table13[[#This Row],[FTE Annual Salary]]*52</f>
        <v>0</v>
      </c>
      <c r="E36" s="48"/>
      <c r="F36" s="29">
        <f t="shared" si="0"/>
        <v>0</v>
      </c>
    </row>
    <row r="37" spans="1:6" x14ac:dyDescent="0.35">
      <c r="A37" s="17"/>
      <c r="B37" s="48"/>
      <c r="C37" s="50"/>
      <c r="D37" s="29">
        <f>Table13[[#This Row],[Percentage of FTE]]*Table13[[#This Row],[FTE Annual Salary]]*52</f>
        <v>0</v>
      </c>
      <c r="E37" s="48"/>
      <c r="F37" s="29">
        <f t="shared" si="0"/>
        <v>0</v>
      </c>
    </row>
    <row r="38" spans="1:6" x14ac:dyDescent="0.35">
      <c r="A38" s="17"/>
      <c r="B38" s="48"/>
      <c r="C38" s="50"/>
      <c r="D38" s="29">
        <f>Table13[[#This Row],[Percentage of FTE]]*Table13[[#This Row],[FTE Annual Salary]]*52</f>
        <v>0</v>
      </c>
      <c r="E38" s="48"/>
      <c r="F38" s="29">
        <f t="shared" si="0"/>
        <v>0</v>
      </c>
    </row>
    <row r="39" spans="1:6" x14ac:dyDescent="0.35">
      <c r="A39" s="17"/>
      <c r="B39" s="48"/>
      <c r="C39" s="50"/>
      <c r="D39" s="29">
        <f>Table13[[#This Row],[Percentage of FTE]]*Table13[[#This Row],[FTE Annual Salary]]*52</f>
        <v>0</v>
      </c>
      <c r="E39" s="48"/>
      <c r="F39" s="29">
        <f t="shared" si="0"/>
        <v>0</v>
      </c>
    </row>
    <row r="40" spans="1:6" x14ac:dyDescent="0.35">
      <c r="A40" s="17"/>
      <c r="B40" s="48"/>
      <c r="C40" s="50"/>
      <c r="D40" s="29">
        <f>Table13[[#This Row],[Percentage of FTE]]*Table13[[#This Row],[FTE Annual Salary]]*52</f>
        <v>0</v>
      </c>
      <c r="E40" s="48"/>
      <c r="F40" s="29">
        <f t="shared" si="0"/>
        <v>0</v>
      </c>
    </row>
    <row r="41" spans="1:6" x14ac:dyDescent="0.35">
      <c r="A41" s="17"/>
      <c r="B41" s="48"/>
      <c r="C41" s="50"/>
      <c r="D41" s="29">
        <f>Table13[[#This Row],[Percentage of FTE]]*Table13[[#This Row],[FTE Annual Salary]]*52</f>
        <v>0</v>
      </c>
      <c r="E41" s="48"/>
      <c r="F41" s="29">
        <f t="shared" si="0"/>
        <v>0</v>
      </c>
    </row>
    <row r="42" spans="1:6" x14ac:dyDescent="0.35">
      <c r="A42" s="17"/>
      <c r="B42" s="48"/>
      <c r="C42" s="50"/>
      <c r="D42" s="29">
        <f>Table13[[#This Row],[Percentage of FTE]]*Table13[[#This Row],[FTE Annual Salary]]*52</f>
        <v>0</v>
      </c>
      <c r="E42" s="48"/>
      <c r="F42" s="29">
        <f t="shared" si="0"/>
        <v>0</v>
      </c>
    </row>
    <row r="43" spans="1:6" x14ac:dyDescent="0.35">
      <c r="A43" s="17"/>
      <c r="B43" s="48"/>
      <c r="C43" s="17"/>
      <c r="D43" s="29">
        <f>Table13[[#This Row],[Percentage of FTE]]*Table13[[#This Row],[FTE Annual Salary]]*52</f>
        <v>0</v>
      </c>
      <c r="E43" s="48"/>
      <c r="F43" s="29">
        <f t="shared" si="0"/>
        <v>0</v>
      </c>
    </row>
    <row r="44" spans="1:6" x14ac:dyDescent="0.35">
      <c r="A44" s="15"/>
      <c r="B44" s="15"/>
      <c r="C44" s="15"/>
      <c r="D44" s="7"/>
      <c r="E44" s="15"/>
      <c r="F44" s="37">
        <f>SUM(F2:F14)+SUM(F17:F43)</f>
        <v>0</v>
      </c>
    </row>
  </sheetData>
  <sheetProtection algorithmName="SHA-512" hashValue="5BW76OUOm9N/gguTiXQw8J7sU0mUe9o+n7cTlWN0I6r+O48t2GLsHdSUXI9DJg59xmkjbYNR5dyLjMvWRXRd/A==" saltValue="02CER5PYnPSgOCCFuYBCrQ==" spinCount="100000" sheet="1" objects="1" scenarios="1"/>
  <printOptions headings="1" gridLines="1"/>
  <pageMargins left="0.25" right="0.25" top="0.75" bottom="0.75" header="0.3" footer="0.3"/>
  <pageSetup orientation="portrait" r:id="rId1"/>
  <headerFooter>
    <oddHeader>&amp;LPlease Print Provider Name in next cell:&amp;RFY 2025</oddHeader>
    <oddFooter>&amp;A&amp;RPage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30E6-5204-407D-93FF-4DA438E06130}">
  <sheetPr>
    <pageSetUpPr fitToPage="1"/>
  </sheetPr>
  <dimension ref="A1:F44"/>
  <sheetViews>
    <sheetView view="pageLayout" zoomScaleNormal="100" workbookViewId="0">
      <selection activeCell="J14" sqref="J14"/>
    </sheetView>
  </sheetViews>
  <sheetFormatPr defaultRowHeight="14.5" x14ac:dyDescent="0.35"/>
  <cols>
    <col min="1" max="1" width="25.7265625" customWidth="1"/>
    <col min="2" max="2" width="11.26953125" style="4" customWidth="1"/>
    <col min="3" max="4" width="14.54296875" style="2" customWidth="1"/>
    <col min="5" max="5" width="13" style="2" customWidth="1"/>
    <col min="6" max="6" width="18.453125" customWidth="1"/>
  </cols>
  <sheetData>
    <row r="1" spans="1:6" s="1" customFormat="1" ht="29.25" customHeight="1" x14ac:dyDescent="0.35">
      <c r="A1" s="9" t="s">
        <v>6</v>
      </c>
      <c r="B1" s="6" t="s">
        <v>0</v>
      </c>
      <c r="C1" s="59" t="s">
        <v>51</v>
      </c>
      <c r="D1" s="59" t="s">
        <v>52</v>
      </c>
      <c r="E1" s="10" t="s">
        <v>1</v>
      </c>
      <c r="F1" s="11" t="s">
        <v>2</v>
      </c>
    </row>
    <row r="2" spans="1:6" x14ac:dyDescent="0.35">
      <c r="A2" s="12"/>
      <c r="B2" s="13"/>
      <c r="C2" s="14"/>
      <c r="D2" s="32">
        <f>Table134[[#This Row],[Percentage of FTE]]*Table134[[#This Row],[FTE Annual Salary]]</f>
        <v>0</v>
      </c>
      <c r="E2" s="14"/>
      <c r="F2" s="31">
        <f>D2+E2</f>
        <v>0</v>
      </c>
    </row>
    <row r="3" spans="1:6" x14ac:dyDescent="0.35">
      <c r="A3" s="12"/>
      <c r="B3" s="13"/>
      <c r="C3" s="14"/>
      <c r="D3" s="32">
        <f>Table134[[#This Row],[Percentage of FTE]]*Table134[[#This Row],[FTE Annual Salary]]</f>
        <v>0</v>
      </c>
      <c r="E3" s="14"/>
      <c r="F3" s="31">
        <f t="shared" ref="F3:F43" si="0">D3+E3</f>
        <v>0</v>
      </c>
    </row>
    <row r="4" spans="1:6" x14ac:dyDescent="0.35">
      <c r="A4" s="12"/>
      <c r="B4" s="13"/>
      <c r="C4" s="14"/>
      <c r="D4" s="32">
        <f>Table134[[#This Row],[Percentage of FTE]]*Table134[[#This Row],[FTE Annual Salary]]</f>
        <v>0</v>
      </c>
      <c r="E4" s="14"/>
      <c r="F4" s="31">
        <f t="shared" si="0"/>
        <v>0</v>
      </c>
    </row>
    <row r="5" spans="1:6" x14ac:dyDescent="0.35">
      <c r="A5" s="12"/>
      <c r="B5" s="13"/>
      <c r="C5" s="14"/>
      <c r="D5" s="32">
        <f>Table134[[#This Row],[Percentage of FTE]]*Table134[[#This Row],[FTE Annual Salary]]</f>
        <v>0</v>
      </c>
      <c r="E5" s="14"/>
      <c r="F5" s="31">
        <f t="shared" si="0"/>
        <v>0</v>
      </c>
    </row>
    <row r="6" spans="1:6" x14ac:dyDescent="0.35">
      <c r="A6" s="12"/>
      <c r="B6" s="13"/>
      <c r="C6" s="14"/>
      <c r="D6" s="32">
        <f>Table134[[#This Row],[Percentage of FTE]]*Table134[[#This Row],[FTE Annual Salary]]</f>
        <v>0</v>
      </c>
      <c r="E6" s="14"/>
      <c r="F6" s="31">
        <f t="shared" si="0"/>
        <v>0</v>
      </c>
    </row>
    <row r="7" spans="1:6" x14ac:dyDescent="0.35">
      <c r="A7" s="12"/>
      <c r="B7" s="13"/>
      <c r="C7" s="14"/>
      <c r="D7" s="32">
        <f>Table134[[#This Row],[Percentage of FTE]]*Table134[[#This Row],[FTE Annual Salary]]</f>
        <v>0</v>
      </c>
      <c r="E7" s="14"/>
      <c r="F7" s="31">
        <f t="shared" si="0"/>
        <v>0</v>
      </c>
    </row>
    <row r="8" spans="1:6" x14ac:dyDescent="0.35">
      <c r="A8" s="12"/>
      <c r="B8" s="13"/>
      <c r="C8" s="14"/>
      <c r="D8" s="32">
        <f>Table134[[#This Row],[Percentage of FTE]]*Table134[[#This Row],[FTE Annual Salary]]</f>
        <v>0</v>
      </c>
      <c r="E8" s="14"/>
      <c r="F8" s="31">
        <f t="shared" si="0"/>
        <v>0</v>
      </c>
    </row>
    <row r="9" spans="1:6" x14ac:dyDescent="0.35">
      <c r="A9" s="12"/>
      <c r="B9" s="13"/>
      <c r="C9" s="14"/>
      <c r="D9" s="32">
        <f>Table134[[#This Row],[Percentage of FTE]]*Table134[[#This Row],[FTE Annual Salary]]</f>
        <v>0</v>
      </c>
      <c r="E9" s="14"/>
      <c r="F9" s="31">
        <f t="shared" si="0"/>
        <v>0</v>
      </c>
    </row>
    <row r="10" spans="1:6" x14ac:dyDescent="0.35">
      <c r="A10" s="12"/>
      <c r="B10" s="13"/>
      <c r="C10" s="14"/>
      <c r="D10" s="32">
        <f>Table134[[#This Row],[Percentage of FTE]]*Table134[[#This Row],[FTE Annual Salary]]</f>
        <v>0</v>
      </c>
      <c r="E10" s="14"/>
      <c r="F10" s="31">
        <f t="shared" si="0"/>
        <v>0</v>
      </c>
    </row>
    <row r="11" spans="1:6" x14ac:dyDescent="0.35">
      <c r="A11" s="12"/>
      <c r="B11" s="13"/>
      <c r="C11" s="14"/>
      <c r="D11" s="32">
        <f>Table134[[#This Row],[Percentage of FTE]]*Table134[[#This Row],[FTE Annual Salary]]</f>
        <v>0</v>
      </c>
      <c r="E11" s="14"/>
      <c r="F11" s="31">
        <f t="shared" si="0"/>
        <v>0</v>
      </c>
    </row>
    <row r="12" spans="1:6" x14ac:dyDescent="0.35">
      <c r="A12" s="12"/>
      <c r="B12" s="13"/>
      <c r="C12" s="14"/>
      <c r="D12" s="32">
        <f>Table134[[#This Row],[Percentage of FTE]]*Table134[[#This Row],[FTE Annual Salary]]</f>
        <v>0</v>
      </c>
      <c r="E12" s="14"/>
      <c r="F12" s="31">
        <f t="shared" si="0"/>
        <v>0</v>
      </c>
    </row>
    <row r="13" spans="1:6" x14ac:dyDescent="0.35">
      <c r="A13" s="12"/>
      <c r="B13" s="13"/>
      <c r="C13" s="14"/>
      <c r="D13" s="32">
        <f>Table134[[#This Row],[Percentage of FTE]]*Table134[[#This Row],[FTE Annual Salary]]</f>
        <v>0</v>
      </c>
      <c r="E13" s="14"/>
      <c r="F13" s="31">
        <f t="shared" si="0"/>
        <v>0</v>
      </c>
    </row>
    <row r="14" spans="1:6" x14ac:dyDescent="0.35">
      <c r="A14" s="12"/>
      <c r="B14" s="13"/>
      <c r="C14" s="14"/>
      <c r="D14" s="32">
        <f>Table134[[#This Row],[Percentage of FTE]]*Table134[[#This Row],[FTE Annual Salary]]</f>
        <v>0</v>
      </c>
      <c r="E14" s="14"/>
      <c r="F14" s="31">
        <f t="shared" si="0"/>
        <v>0</v>
      </c>
    </row>
    <row r="15" spans="1:6" x14ac:dyDescent="0.35">
      <c r="A15" s="15"/>
      <c r="B15" s="15"/>
      <c r="C15" s="15"/>
      <c r="D15" s="7"/>
      <c r="E15" s="15"/>
      <c r="F15" s="7"/>
    </row>
    <row r="16" spans="1:6" s="8" customFormat="1" ht="23.25" customHeight="1" x14ac:dyDescent="0.35">
      <c r="A16" s="16" t="s">
        <v>5</v>
      </c>
      <c r="B16" s="16" t="s">
        <v>4</v>
      </c>
      <c r="C16" s="16" t="s">
        <v>3</v>
      </c>
      <c r="D16" s="75" t="s">
        <v>39</v>
      </c>
      <c r="E16" s="16" t="s">
        <v>1</v>
      </c>
      <c r="F16" s="75" t="s">
        <v>2</v>
      </c>
    </row>
    <row r="17" spans="1:6" x14ac:dyDescent="0.35">
      <c r="A17" s="17"/>
      <c r="B17" s="48"/>
      <c r="C17" s="49"/>
      <c r="D17" s="29">
        <f>Table134[[#This Row],[Percentage of FTE]]*Table134[[#This Row],[FTE Annual Salary]]*52</f>
        <v>0</v>
      </c>
      <c r="E17" s="48">
        <f>Table134[[#This Row],[Actual Salary for this Project]]*30%</f>
        <v>0</v>
      </c>
      <c r="F17" s="29">
        <f t="shared" si="0"/>
        <v>0</v>
      </c>
    </row>
    <row r="18" spans="1:6" x14ac:dyDescent="0.35">
      <c r="A18" s="17"/>
      <c r="B18" s="48"/>
      <c r="C18" s="49"/>
      <c r="D18" s="29">
        <f>Table134[[#This Row],[Percentage of FTE]]*Table134[[#This Row],[FTE Annual Salary]]*52</f>
        <v>0</v>
      </c>
      <c r="E18" s="48">
        <f>Table134[[#This Row],[Actual Salary for this Project]]*30%</f>
        <v>0</v>
      </c>
      <c r="F18" s="29">
        <f t="shared" si="0"/>
        <v>0</v>
      </c>
    </row>
    <row r="19" spans="1:6" x14ac:dyDescent="0.35">
      <c r="A19" s="17"/>
      <c r="B19" s="48"/>
      <c r="C19" s="49"/>
      <c r="D19" s="29">
        <f>Table134[[#This Row],[Percentage of FTE]]*Table134[[#This Row],[FTE Annual Salary]]*52</f>
        <v>0</v>
      </c>
      <c r="E19" s="48">
        <f>Table134[[#This Row],[Actual Salary for this Project]]*30%</f>
        <v>0</v>
      </c>
      <c r="F19" s="29">
        <f t="shared" si="0"/>
        <v>0</v>
      </c>
    </row>
    <row r="20" spans="1:6" x14ac:dyDescent="0.35">
      <c r="A20" s="17"/>
      <c r="B20" s="48"/>
      <c r="C20" s="49"/>
      <c r="D20" s="29">
        <f>Table134[[#This Row],[Percentage of FTE]]*Table134[[#This Row],[FTE Annual Salary]]*52</f>
        <v>0</v>
      </c>
      <c r="E20" s="48"/>
      <c r="F20" s="29">
        <f t="shared" si="0"/>
        <v>0</v>
      </c>
    </row>
    <row r="21" spans="1:6" x14ac:dyDescent="0.35">
      <c r="A21" s="17"/>
      <c r="B21" s="48"/>
      <c r="C21" s="49"/>
      <c r="D21" s="29">
        <f>Table134[[#This Row],[Percentage of FTE]]*Table134[[#This Row],[FTE Annual Salary]]*52</f>
        <v>0</v>
      </c>
      <c r="E21" s="48"/>
      <c r="F21" s="29">
        <f t="shared" si="0"/>
        <v>0</v>
      </c>
    </row>
    <row r="22" spans="1:6" x14ac:dyDescent="0.35">
      <c r="A22" s="17"/>
      <c r="B22" s="48"/>
      <c r="C22" s="49"/>
      <c r="D22" s="29">
        <f>Table134[[#This Row],[Percentage of FTE]]*Table134[[#This Row],[FTE Annual Salary]]*52</f>
        <v>0</v>
      </c>
      <c r="E22" s="48"/>
      <c r="F22" s="29">
        <f t="shared" si="0"/>
        <v>0</v>
      </c>
    </row>
    <row r="23" spans="1:6" x14ac:dyDescent="0.35">
      <c r="A23" s="17"/>
      <c r="B23" s="48"/>
      <c r="C23" s="49"/>
      <c r="D23" s="29">
        <f>Table134[[#This Row],[Percentage of FTE]]*Table134[[#This Row],[FTE Annual Salary]]*52</f>
        <v>0</v>
      </c>
      <c r="E23" s="48"/>
      <c r="F23" s="29">
        <f t="shared" si="0"/>
        <v>0</v>
      </c>
    </row>
    <row r="24" spans="1:6" x14ac:dyDescent="0.35">
      <c r="A24" s="17"/>
      <c r="B24" s="48"/>
      <c r="C24" s="49"/>
      <c r="D24" s="29">
        <f>Table134[[#This Row],[Percentage of FTE]]*Table134[[#This Row],[FTE Annual Salary]]*52</f>
        <v>0</v>
      </c>
      <c r="E24" s="48"/>
      <c r="F24" s="29">
        <f t="shared" si="0"/>
        <v>0</v>
      </c>
    </row>
    <row r="25" spans="1:6" x14ac:dyDescent="0.35">
      <c r="A25" s="17"/>
      <c r="B25" s="48"/>
      <c r="C25" s="49"/>
      <c r="D25" s="29">
        <f>Table134[[#This Row],[Percentage of FTE]]*Table134[[#This Row],[FTE Annual Salary]]*52</f>
        <v>0</v>
      </c>
      <c r="E25" s="48"/>
      <c r="F25" s="29">
        <f t="shared" si="0"/>
        <v>0</v>
      </c>
    </row>
    <row r="26" spans="1:6" x14ac:dyDescent="0.35">
      <c r="A26" s="17"/>
      <c r="B26" s="48"/>
      <c r="C26" s="49"/>
      <c r="D26" s="29">
        <f>Table134[[#This Row],[Percentage of FTE]]*Table134[[#This Row],[FTE Annual Salary]]*52</f>
        <v>0</v>
      </c>
      <c r="E26" s="48"/>
      <c r="F26" s="29">
        <f t="shared" si="0"/>
        <v>0</v>
      </c>
    </row>
    <row r="27" spans="1:6" x14ac:dyDescent="0.35">
      <c r="A27" s="17"/>
      <c r="B27" s="48"/>
      <c r="C27" s="49"/>
      <c r="D27" s="29">
        <f>Table134[[#This Row],[Percentage of FTE]]*Table134[[#This Row],[FTE Annual Salary]]*52</f>
        <v>0</v>
      </c>
      <c r="E27" s="48"/>
      <c r="F27" s="29">
        <f t="shared" si="0"/>
        <v>0</v>
      </c>
    </row>
    <row r="28" spans="1:6" x14ac:dyDescent="0.35">
      <c r="A28" s="17"/>
      <c r="B28" s="48"/>
      <c r="C28" s="49"/>
      <c r="D28" s="29">
        <f>Table134[[#This Row],[Percentage of FTE]]*Table134[[#This Row],[FTE Annual Salary]]*52</f>
        <v>0</v>
      </c>
      <c r="E28" s="48"/>
      <c r="F28" s="29">
        <f t="shared" si="0"/>
        <v>0</v>
      </c>
    </row>
    <row r="29" spans="1:6" x14ac:dyDescent="0.35">
      <c r="A29" s="17"/>
      <c r="B29" s="48"/>
      <c r="C29" s="49"/>
      <c r="D29" s="29">
        <f>Table134[[#This Row],[Percentage of FTE]]*Table134[[#This Row],[FTE Annual Salary]]*52</f>
        <v>0</v>
      </c>
      <c r="E29" s="48"/>
      <c r="F29" s="29">
        <f t="shared" si="0"/>
        <v>0</v>
      </c>
    </row>
    <row r="30" spans="1:6" x14ac:dyDescent="0.35">
      <c r="A30" s="17"/>
      <c r="B30" s="48"/>
      <c r="C30" s="49"/>
      <c r="D30" s="29">
        <f>Table134[[#This Row],[Percentage of FTE]]*Table134[[#This Row],[FTE Annual Salary]]*52</f>
        <v>0</v>
      </c>
      <c r="E30" s="48"/>
      <c r="F30" s="29">
        <f t="shared" si="0"/>
        <v>0</v>
      </c>
    </row>
    <row r="31" spans="1:6" x14ac:dyDescent="0.35">
      <c r="A31" s="17"/>
      <c r="B31" s="48"/>
      <c r="C31" s="49"/>
      <c r="D31" s="29">
        <f>Table134[[#This Row],[Percentage of FTE]]*Table134[[#This Row],[FTE Annual Salary]]*52</f>
        <v>0</v>
      </c>
      <c r="E31" s="48"/>
      <c r="F31" s="29">
        <f t="shared" si="0"/>
        <v>0</v>
      </c>
    </row>
    <row r="32" spans="1:6" x14ac:dyDescent="0.35">
      <c r="A32" s="17"/>
      <c r="B32" s="48"/>
      <c r="C32" s="49"/>
      <c r="D32" s="29">
        <f>Table134[[#This Row],[Percentage of FTE]]*Table134[[#This Row],[FTE Annual Salary]]*52</f>
        <v>0</v>
      </c>
      <c r="E32" s="48"/>
      <c r="F32" s="29">
        <f t="shared" si="0"/>
        <v>0</v>
      </c>
    </row>
    <row r="33" spans="1:6" x14ac:dyDescent="0.35">
      <c r="A33" s="17"/>
      <c r="B33" s="48"/>
      <c r="C33" s="49"/>
      <c r="D33" s="29">
        <f>Table134[[#This Row],[Percentage of FTE]]*Table134[[#This Row],[FTE Annual Salary]]*52</f>
        <v>0</v>
      </c>
      <c r="E33" s="48"/>
      <c r="F33" s="29">
        <f t="shared" si="0"/>
        <v>0</v>
      </c>
    </row>
    <row r="34" spans="1:6" x14ac:dyDescent="0.35">
      <c r="A34" s="17"/>
      <c r="B34" s="48"/>
      <c r="C34" s="49"/>
      <c r="D34" s="29">
        <f>Table134[[#This Row],[Percentage of FTE]]*Table134[[#This Row],[FTE Annual Salary]]*52</f>
        <v>0</v>
      </c>
      <c r="E34" s="48"/>
      <c r="F34" s="29">
        <f t="shared" si="0"/>
        <v>0</v>
      </c>
    </row>
    <row r="35" spans="1:6" x14ac:dyDescent="0.35">
      <c r="A35" s="17"/>
      <c r="B35" s="48"/>
      <c r="C35" s="49"/>
      <c r="D35" s="29">
        <f>Table134[[#This Row],[Percentage of FTE]]*Table134[[#This Row],[FTE Annual Salary]]*52</f>
        <v>0</v>
      </c>
      <c r="E35" s="48"/>
      <c r="F35" s="29">
        <f t="shared" si="0"/>
        <v>0</v>
      </c>
    </row>
    <row r="36" spans="1:6" x14ac:dyDescent="0.35">
      <c r="A36" s="17"/>
      <c r="B36" s="48"/>
      <c r="C36" s="49"/>
      <c r="D36" s="29">
        <f>Table134[[#This Row],[Percentage of FTE]]*Table134[[#This Row],[FTE Annual Salary]]*52</f>
        <v>0</v>
      </c>
      <c r="E36" s="48"/>
      <c r="F36" s="29">
        <f t="shared" si="0"/>
        <v>0</v>
      </c>
    </row>
    <row r="37" spans="1:6" x14ac:dyDescent="0.35">
      <c r="A37" s="17"/>
      <c r="B37" s="48"/>
      <c r="C37" s="49"/>
      <c r="D37" s="29">
        <f>Table134[[#This Row],[Percentage of FTE]]*Table134[[#This Row],[FTE Annual Salary]]*52</f>
        <v>0</v>
      </c>
      <c r="E37" s="48"/>
      <c r="F37" s="29">
        <f t="shared" si="0"/>
        <v>0</v>
      </c>
    </row>
    <row r="38" spans="1:6" x14ac:dyDescent="0.35">
      <c r="A38" s="17"/>
      <c r="B38" s="48"/>
      <c r="C38" s="49"/>
      <c r="D38" s="29">
        <f>Table134[[#This Row],[Percentage of FTE]]*Table134[[#This Row],[FTE Annual Salary]]*52</f>
        <v>0</v>
      </c>
      <c r="E38" s="48"/>
      <c r="F38" s="29">
        <f t="shared" si="0"/>
        <v>0</v>
      </c>
    </row>
    <row r="39" spans="1:6" x14ac:dyDescent="0.35">
      <c r="A39" s="17"/>
      <c r="B39" s="48"/>
      <c r="C39" s="49"/>
      <c r="D39" s="29">
        <f>Table134[[#This Row],[Percentage of FTE]]*Table134[[#This Row],[FTE Annual Salary]]*52</f>
        <v>0</v>
      </c>
      <c r="E39" s="48"/>
      <c r="F39" s="29">
        <f t="shared" si="0"/>
        <v>0</v>
      </c>
    </row>
    <row r="40" spans="1:6" x14ac:dyDescent="0.35">
      <c r="A40" s="17"/>
      <c r="B40" s="48"/>
      <c r="C40" s="49"/>
      <c r="D40" s="29">
        <f>Table134[[#This Row],[Percentage of FTE]]*Table134[[#This Row],[FTE Annual Salary]]*52</f>
        <v>0</v>
      </c>
      <c r="E40" s="48"/>
      <c r="F40" s="29">
        <f t="shared" si="0"/>
        <v>0</v>
      </c>
    </row>
    <row r="41" spans="1:6" x14ac:dyDescent="0.35">
      <c r="A41" s="17"/>
      <c r="B41" s="48"/>
      <c r="C41" s="49"/>
      <c r="D41" s="29">
        <f>Table134[[#This Row],[Percentage of FTE]]*Table134[[#This Row],[FTE Annual Salary]]*52</f>
        <v>0</v>
      </c>
      <c r="E41" s="48"/>
      <c r="F41" s="29">
        <f t="shared" si="0"/>
        <v>0</v>
      </c>
    </row>
    <row r="42" spans="1:6" x14ac:dyDescent="0.35">
      <c r="A42" s="17"/>
      <c r="B42" s="48"/>
      <c r="C42" s="49"/>
      <c r="D42" s="29">
        <f>Table134[[#This Row],[Percentage of FTE]]*Table134[[#This Row],[FTE Annual Salary]]*52</f>
        <v>0</v>
      </c>
      <c r="E42" s="48"/>
      <c r="F42" s="29">
        <f t="shared" si="0"/>
        <v>0</v>
      </c>
    </row>
    <row r="43" spans="1:6" x14ac:dyDescent="0.35">
      <c r="A43" s="17"/>
      <c r="B43" s="48"/>
      <c r="C43" s="49"/>
      <c r="D43" s="29">
        <f>Table134[[#This Row],[Percentage of FTE]]*Table134[[#This Row],[FTE Annual Salary]]*52</f>
        <v>0</v>
      </c>
      <c r="E43" s="48"/>
      <c r="F43" s="29">
        <f t="shared" si="0"/>
        <v>0</v>
      </c>
    </row>
    <row r="44" spans="1:6" x14ac:dyDescent="0.35">
      <c r="A44" s="15"/>
      <c r="B44" s="15"/>
      <c r="C44" s="15"/>
      <c r="D44" s="7"/>
      <c r="E44" s="15"/>
      <c r="F44" s="37">
        <f>SUM(F2:F14)+SUM(F17:F43)</f>
        <v>0</v>
      </c>
    </row>
  </sheetData>
  <sheetProtection algorithmName="SHA-512" hashValue="Vv073jGIKJqljHQBcT8UmVZuvPwCeaTUYaQVo4WT7mLIYAXxzP9c86Ol5lQLi5g6Z/Qzk/K0Mlzy2NMa42LFpw==" saltValue="RDvuXhsWyum2RlEv4J3KEA==" spinCount="100000" sheet="1" objects="1" scenarios="1"/>
  <printOptions headings="1" gridLines="1"/>
  <pageMargins left="0.25" right="0.25" top="0.75" bottom="0.75" header="0.3" footer="0.3"/>
  <pageSetup orientation="portrait" r:id="rId1"/>
  <headerFooter>
    <oddHeader>&amp;LPlease Print Provider Name in next cell:&amp;RFY 2025</oddHeader>
    <oddFooter>&amp;A&amp;RPage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2FA9F-5143-4149-933F-A33E2FF0845C}">
  <sheetPr>
    <pageSetUpPr fitToPage="1"/>
  </sheetPr>
  <dimension ref="A1:L41"/>
  <sheetViews>
    <sheetView view="pageLayout" zoomScaleNormal="100" workbookViewId="0">
      <selection activeCell="A31" sqref="A31"/>
    </sheetView>
  </sheetViews>
  <sheetFormatPr defaultRowHeight="14.5" x14ac:dyDescent="0.35"/>
  <cols>
    <col min="1" max="1" width="37.1796875" customWidth="1"/>
    <col min="2" max="2" width="20" style="2" customWidth="1"/>
    <col min="3" max="3" width="20.1796875" style="2" customWidth="1"/>
    <col min="4" max="4" width="20" style="2" customWidth="1"/>
  </cols>
  <sheetData>
    <row r="1" spans="1:4" s="3" customFormat="1" ht="33" customHeight="1" x14ac:dyDescent="0.35">
      <c r="A1" s="58"/>
      <c r="B1" s="55" t="s">
        <v>21</v>
      </c>
      <c r="C1" s="55" t="s">
        <v>22</v>
      </c>
      <c r="D1" s="55" t="s">
        <v>23</v>
      </c>
    </row>
    <row r="2" spans="1:4" x14ac:dyDescent="0.35">
      <c r="A2" t="s">
        <v>43</v>
      </c>
      <c r="B2" s="32">
        <f>Congregate!F44</f>
        <v>0</v>
      </c>
      <c r="C2" s="32">
        <f>'T 3 Home Delivered'!F44</f>
        <v>0</v>
      </c>
      <c r="D2" s="32">
        <f>'Medicaid Home_Private Delivered'!F44</f>
        <v>0</v>
      </c>
    </row>
    <row r="3" spans="1:4" x14ac:dyDescent="0.35">
      <c r="B3" s="19"/>
      <c r="C3" s="19"/>
      <c r="D3" s="19"/>
    </row>
    <row r="4" spans="1:4" x14ac:dyDescent="0.35">
      <c r="A4" s="20" t="s">
        <v>7</v>
      </c>
      <c r="B4" s="14"/>
      <c r="C4" s="14"/>
      <c r="D4" s="14"/>
    </row>
    <row r="5" spans="1:4" x14ac:dyDescent="0.35">
      <c r="A5" s="20" t="s">
        <v>8</v>
      </c>
      <c r="B5" s="14"/>
      <c r="C5" s="14"/>
      <c r="D5" s="14"/>
    </row>
    <row r="6" spans="1:4" x14ac:dyDescent="0.35">
      <c r="A6" s="106" t="s">
        <v>29</v>
      </c>
      <c r="B6" s="14"/>
      <c r="C6" s="14"/>
      <c r="D6" s="14"/>
    </row>
    <row r="7" spans="1:4" x14ac:dyDescent="0.35">
      <c r="A7" s="20" t="s">
        <v>27</v>
      </c>
      <c r="B7" s="14"/>
      <c r="C7" s="14"/>
      <c r="D7" s="14"/>
    </row>
    <row r="8" spans="1:4" x14ac:dyDescent="0.35">
      <c r="A8" s="20" t="s">
        <v>69</v>
      </c>
      <c r="B8" s="14"/>
      <c r="C8" s="14"/>
      <c r="D8" s="14"/>
    </row>
    <row r="9" spans="1:4" x14ac:dyDescent="0.35">
      <c r="A9" s="20" t="s">
        <v>9</v>
      </c>
      <c r="B9" s="14"/>
      <c r="C9" s="14"/>
      <c r="D9" s="14"/>
    </row>
    <row r="10" spans="1:4" x14ac:dyDescent="0.35">
      <c r="A10" s="20" t="s">
        <v>10</v>
      </c>
      <c r="B10" s="14"/>
      <c r="C10" s="14"/>
      <c r="D10" s="14"/>
    </row>
    <row r="11" spans="1:4" x14ac:dyDescent="0.35">
      <c r="A11" s="20" t="s">
        <v>11</v>
      </c>
      <c r="B11" s="14"/>
      <c r="C11" s="14"/>
      <c r="D11" s="14"/>
    </row>
    <row r="12" spans="1:4" x14ac:dyDescent="0.35">
      <c r="A12" s="20" t="s">
        <v>12</v>
      </c>
      <c r="B12" s="14"/>
      <c r="C12" s="14"/>
      <c r="D12" s="14"/>
    </row>
    <row r="13" spans="1:4" x14ac:dyDescent="0.35">
      <c r="A13" s="20" t="s">
        <v>68</v>
      </c>
      <c r="B13" s="14"/>
      <c r="C13" s="14"/>
      <c r="D13" s="14"/>
    </row>
    <row r="14" spans="1:4" x14ac:dyDescent="0.35">
      <c r="A14" s="20" t="s">
        <v>70</v>
      </c>
      <c r="B14" s="14"/>
      <c r="C14" s="14"/>
      <c r="D14" s="14"/>
    </row>
    <row r="15" spans="1:4" x14ac:dyDescent="0.35">
      <c r="A15" s="20" t="s">
        <v>14</v>
      </c>
      <c r="B15" s="14"/>
      <c r="C15" s="14"/>
      <c r="D15" s="14"/>
    </row>
    <row r="16" spans="1:4" x14ac:dyDescent="0.35">
      <c r="A16" s="20" t="s">
        <v>71</v>
      </c>
      <c r="B16" s="14"/>
      <c r="C16" s="14"/>
      <c r="D16" s="14"/>
    </row>
    <row r="17" spans="1:12" x14ac:dyDescent="0.35">
      <c r="A17" s="77" t="s">
        <v>30</v>
      </c>
      <c r="B17" s="14"/>
      <c r="C17" s="14"/>
      <c r="D17" s="14"/>
    </row>
    <row r="18" spans="1:12" x14ac:dyDescent="0.35">
      <c r="A18" s="20" t="s">
        <v>15</v>
      </c>
      <c r="B18" s="14"/>
      <c r="C18" s="14"/>
      <c r="D18" s="14"/>
    </row>
    <row r="19" spans="1:12" x14ac:dyDescent="0.35">
      <c r="A19" s="20" t="s">
        <v>16</v>
      </c>
      <c r="B19" s="14"/>
      <c r="C19" s="14"/>
      <c r="D19" s="14"/>
    </row>
    <row r="20" spans="1:12" x14ac:dyDescent="0.35">
      <c r="A20" s="77" t="s">
        <v>91</v>
      </c>
      <c r="B20" s="14"/>
      <c r="C20" s="14"/>
      <c r="D20" s="14"/>
    </row>
    <row r="21" spans="1:12" x14ac:dyDescent="0.35">
      <c r="A21" s="20" t="s">
        <v>85</v>
      </c>
      <c r="B21" s="14"/>
      <c r="C21" s="14"/>
      <c r="D21" s="14"/>
    </row>
    <row r="22" spans="1:12" x14ac:dyDescent="0.35">
      <c r="A22" s="20" t="s">
        <v>32</v>
      </c>
      <c r="B22" s="14"/>
      <c r="C22" s="14"/>
      <c r="D22" s="14"/>
      <c r="L22" s="36"/>
    </row>
    <row r="23" spans="1:12" x14ac:dyDescent="0.35">
      <c r="A23" s="77" t="s">
        <v>33</v>
      </c>
      <c r="B23" s="14"/>
      <c r="C23" s="14"/>
      <c r="D23" s="14"/>
    </row>
    <row r="24" spans="1:12" x14ac:dyDescent="0.35">
      <c r="A24" s="20" t="s">
        <v>72</v>
      </c>
      <c r="B24" s="14"/>
      <c r="C24" s="14"/>
      <c r="D24" s="14"/>
    </row>
    <row r="25" spans="1:12" x14ac:dyDescent="0.35">
      <c r="A25" s="20" t="s">
        <v>18</v>
      </c>
      <c r="B25" s="14"/>
      <c r="C25" s="14"/>
      <c r="D25" s="14"/>
    </row>
    <row r="26" spans="1:12" ht="15" customHeight="1" x14ac:dyDescent="0.35">
      <c r="A26" s="20" t="s">
        <v>54</v>
      </c>
      <c r="B26" s="14"/>
      <c r="C26" s="14"/>
      <c r="D26" s="14"/>
    </row>
    <row r="27" spans="1:12" ht="15.75" customHeight="1" x14ac:dyDescent="0.35">
      <c r="A27" s="20" t="s">
        <v>19</v>
      </c>
      <c r="B27" s="14"/>
      <c r="C27" s="14"/>
      <c r="D27" s="14"/>
    </row>
    <row r="28" spans="1:12" x14ac:dyDescent="0.35">
      <c r="A28" s="23" t="s">
        <v>20</v>
      </c>
      <c r="B28" s="24"/>
      <c r="C28" s="24"/>
      <c r="D28" s="24"/>
    </row>
    <row r="29" spans="1:12" x14ac:dyDescent="0.35">
      <c r="A29" s="79"/>
      <c r="B29" s="14"/>
      <c r="C29" s="14"/>
      <c r="D29" s="14"/>
    </row>
    <row r="30" spans="1:12" x14ac:dyDescent="0.35">
      <c r="A30" s="79"/>
      <c r="B30" s="14"/>
      <c r="C30" s="14"/>
      <c r="D30" s="14"/>
    </row>
    <row r="31" spans="1:12" x14ac:dyDescent="0.35">
      <c r="A31" s="43"/>
      <c r="B31" s="14"/>
      <c r="C31" s="14"/>
      <c r="D31" s="14"/>
    </row>
    <row r="32" spans="1:12" x14ac:dyDescent="0.35">
      <c r="A32" s="43"/>
      <c r="B32" s="14"/>
      <c r="C32" s="14"/>
      <c r="D32" s="14"/>
    </row>
    <row r="33" spans="1:4" x14ac:dyDescent="0.35">
      <c r="A33" s="43"/>
      <c r="B33" s="14"/>
      <c r="C33" s="14"/>
      <c r="D33" s="14"/>
    </row>
    <row r="34" spans="1:4" x14ac:dyDescent="0.35">
      <c r="A34" s="43"/>
      <c r="B34" s="14"/>
      <c r="C34" s="14"/>
      <c r="D34" s="14"/>
    </row>
    <row r="35" spans="1:4" x14ac:dyDescent="0.35">
      <c r="A35" s="43"/>
      <c r="B35" s="14"/>
      <c r="C35" s="14"/>
      <c r="D35" s="14"/>
    </row>
    <row r="36" spans="1:4" x14ac:dyDescent="0.35">
      <c r="A36" s="107" t="s">
        <v>26</v>
      </c>
      <c r="B36" s="5">
        <f>SUM(B2:B35)</f>
        <v>0</v>
      </c>
      <c r="C36" s="5">
        <f>SUM(C2:C35)</f>
        <v>0</v>
      </c>
      <c r="D36" s="5">
        <f>SUM(D2:D35)</f>
        <v>0</v>
      </c>
    </row>
    <row r="37" spans="1:4" x14ac:dyDescent="0.35">
      <c r="A37" s="108"/>
      <c r="B37" s="19">
        <f>B2+B4+B5+B6+B7+B8+B9+B10+B11+B12+B13+B14+B15+B16+B17+B18+B19+B21+B22+B23+B24+B25+B26+B27+B29+B30+B31+B32+B35</f>
        <v>0</v>
      </c>
      <c r="C37" s="19">
        <f t="shared" ref="C37:D37" si="0">C2+C4+C5+C6+C7+C8+C9+C10+C11+C12+C13+C14+C15+C16+C17+C18+C19+C21+C22+C23+C24+C25+C26+C27+C29+C30+C31+C32+C35</f>
        <v>0</v>
      </c>
      <c r="D37" s="19">
        <f t="shared" si="0"/>
        <v>0</v>
      </c>
    </row>
    <row r="38" spans="1:4" x14ac:dyDescent="0.35">
      <c r="A38" s="107" t="s">
        <v>93</v>
      </c>
      <c r="B38" s="5">
        <f>B37*0.1</f>
        <v>0</v>
      </c>
      <c r="C38" s="5">
        <f>C37*0.1</f>
        <v>0</v>
      </c>
      <c r="D38" s="5">
        <f>D37*0.1</f>
        <v>0</v>
      </c>
    </row>
    <row r="39" spans="1:4" x14ac:dyDescent="0.35">
      <c r="B39" s="22"/>
      <c r="C39" s="22"/>
      <c r="D39" s="22"/>
    </row>
    <row r="40" spans="1:4" s="36" customFormat="1" x14ac:dyDescent="0.35">
      <c r="A40" s="86" t="s">
        <v>25</v>
      </c>
      <c r="B40" s="95">
        <f>B36+B38</f>
        <v>0</v>
      </c>
      <c r="C40" s="95">
        <f t="shared" ref="C40:D40" si="1">C36+C38</f>
        <v>0</v>
      </c>
      <c r="D40" s="95">
        <f t="shared" si="1"/>
        <v>0</v>
      </c>
    </row>
    <row r="41" spans="1:4" x14ac:dyDescent="0.35">
      <c r="A41" s="81" t="s">
        <v>92</v>
      </c>
      <c r="B41" s="96">
        <f>(B40/0.925)-B40</f>
        <v>0</v>
      </c>
      <c r="C41" s="96">
        <f t="shared" ref="C41" si="2">(C40/0.925)-C40</f>
        <v>0</v>
      </c>
      <c r="D41" s="109"/>
    </row>
  </sheetData>
  <sheetProtection algorithmName="SHA-512" hashValue="OfXBZSkP9DtaV0hsrF5RIrQxJH8DhKYJjh3S2cq//ee2Kcz6mAyybpTM0bvOaXwcNkPzztnSv6n79HzvThMCng==" saltValue="D4pRLezlMAKovRwwYg8HNw==" spinCount="100000" sheet="1" objects="1" scenarios="1"/>
  <printOptions gridLines="1"/>
  <pageMargins left="0.25" right="0.25" top="0.75" bottom="0.75" header="0.3" footer="0.3"/>
  <pageSetup orientation="portrait" r:id="rId1"/>
  <headerFooter>
    <oddHeader>&amp;LPlease Print Provider Name in next cell:&amp;RFY 2025</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9767-5683-4C0F-81EC-947203719A29}">
  <sheetPr>
    <pageSetUpPr fitToPage="1"/>
  </sheetPr>
  <dimension ref="A1:E37"/>
  <sheetViews>
    <sheetView showWhiteSpace="0" view="pageLayout" topLeftCell="A10" zoomScaleNormal="100" workbookViewId="0">
      <selection activeCell="E29" sqref="E29:E35"/>
    </sheetView>
  </sheetViews>
  <sheetFormatPr defaultRowHeight="14.5" x14ac:dyDescent="0.35"/>
  <cols>
    <col min="1" max="1" width="23.26953125" style="25" customWidth="1"/>
    <col min="2" max="2" width="12.54296875" customWidth="1"/>
    <col min="3" max="3" width="26" style="46" customWidth="1"/>
    <col min="4" max="4" width="12.7265625" customWidth="1"/>
    <col min="5" max="5" width="26.1796875" style="46" customWidth="1"/>
  </cols>
  <sheetData>
    <row r="1" spans="1:5" ht="15.5" x14ac:dyDescent="0.35">
      <c r="A1" s="47" t="e" cm="1" vm="1">
        <f t="array" aca="1" ref="A1" ca="1">Expenses!A1:B35</f>
        <v>#VALUE!</v>
      </c>
      <c r="B1" s="56" t="s">
        <v>21</v>
      </c>
      <c r="C1" s="57" t="s">
        <v>50</v>
      </c>
      <c r="D1" s="56" t="s">
        <v>49</v>
      </c>
      <c r="E1" s="57" t="s">
        <v>50</v>
      </c>
    </row>
    <row r="2" spans="1:5" ht="26.5" x14ac:dyDescent="0.35">
      <c r="A2" s="20" t="str">
        <f>Expenses!A2</f>
        <v>Salary &amp; Wage (includes Fringe)</v>
      </c>
      <c r="B2" s="32">
        <f>Expenses!B2</f>
        <v>0</v>
      </c>
      <c r="C2" s="100"/>
      <c r="D2" s="101">
        <f>Expenses!C2</f>
        <v>0</v>
      </c>
      <c r="E2" s="47"/>
    </row>
    <row r="3" spans="1:5" x14ac:dyDescent="0.35">
      <c r="A3" s="47"/>
      <c r="B3" s="102"/>
      <c r="C3" s="100"/>
      <c r="D3" s="103"/>
      <c r="E3" s="47"/>
    </row>
    <row r="4" spans="1:5" x14ac:dyDescent="0.35">
      <c r="A4" s="20" t="str">
        <f>Expenses!A4</f>
        <v>Accounting &amp; Finance</v>
      </c>
      <c r="B4" s="32">
        <f>Expenses!B4</f>
        <v>0</v>
      </c>
      <c r="C4" s="79"/>
      <c r="D4" s="101">
        <f>Expenses!C4</f>
        <v>0</v>
      </c>
      <c r="E4" s="79"/>
    </row>
    <row r="5" spans="1:5" x14ac:dyDescent="0.35">
      <c r="A5" s="20" t="str">
        <f>Expenses!A5</f>
        <v>Advertising</v>
      </c>
      <c r="B5" s="32">
        <f>Expenses!B5</f>
        <v>0</v>
      </c>
      <c r="C5" s="79"/>
      <c r="D5" s="101">
        <f>Expenses!C5</f>
        <v>0</v>
      </c>
      <c r="E5" s="79"/>
    </row>
    <row r="6" spans="1:5" x14ac:dyDescent="0.35">
      <c r="A6" s="20" t="str">
        <f>Expenses!A6</f>
        <v>Audit</v>
      </c>
      <c r="B6" s="32">
        <f>Expenses!B6</f>
        <v>0</v>
      </c>
      <c r="C6" s="79"/>
      <c r="D6" s="101">
        <f>Expenses!C6</f>
        <v>0</v>
      </c>
      <c r="E6" s="79"/>
    </row>
    <row r="7" spans="1:5" ht="26.5" x14ac:dyDescent="0.35">
      <c r="A7" s="20" t="str">
        <f>Expenses!A7</f>
        <v>Communication/Telephone (include cell)</v>
      </c>
      <c r="B7" s="32">
        <f>Expenses!B7</f>
        <v>0</v>
      </c>
      <c r="C7" s="79"/>
      <c r="D7" s="101">
        <f>Expenses!C7</f>
        <v>0</v>
      </c>
      <c r="E7" s="79"/>
    </row>
    <row r="8" spans="1:5" ht="15" customHeight="1" x14ac:dyDescent="0.35">
      <c r="A8" s="20" t="str">
        <f>Expenses!A8</f>
        <v>Computers (include WIFI if applicable)</v>
      </c>
      <c r="B8" s="32">
        <f>Expenses!B8</f>
        <v>0</v>
      </c>
      <c r="C8" s="79"/>
      <c r="D8" s="101">
        <f>Expenses!C8</f>
        <v>0</v>
      </c>
      <c r="E8" s="79"/>
    </row>
    <row r="9" spans="1:5" x14ac:dyDescent="0.35">
      <c r="A9" s="20" t="str">
        <f>Expenses!A9</f>
        <v>Conference &amp; Training</v>
      </c>
      <c r="B9" s="32">
        <f>Expenses!B9</f>
        <v>0</v>
      </c>
      <c r="C9" s="79"/>
      <c r="D9" s="101">
        <f>Expenses!C9</f>
        <v>0</v>
      </c>
      <c r="E9" s="79"/>
    </row>
    <row r="10" spans="1:5" x14ac:dyDescent="0.35">
      <c r="A10" s="20" t="str">
        <f>Expenses!A10</f>
        <v>Contractors (not Caterers)</v>
      </c>
      <c r="B10" s="32">
        <f>Expenses!B10</f>
        <v>0</v>
      </c>
      <c r="C10" s="79"/>
      <c r="D10" s="101">
        <f>Expenses!C10</f>
        <v>0</v>
      </c>
      <c r="E10" s="79"/>
    </row>
    <row r="11" spans="1:5" x14ac:dyDescent="0.35">
      <c r="A11" s="20" t="str">
        <f>Expenses!A11</f>
        <v>Dues &amp; Subscriptions</v>
      </c>
      <c r="B11" s="32">
        <f>Expenses!B11</f>
        <v>0</v>
      </c>
      <c r="C11" s="79"/>
      <c r="D11" s="101">
        <f>Expenses!C11</f>
        <v>0</v>
      </c>
      <c r="E11" s="79"/>
    </row>
    <row r="12" spans="1:5" x14ac:dyDescent="0.35">
      <c r="A12" s="20" t="str">
        <f>Expenses!A12</f>
        <v>Equipment</v>
      </c>
      <c r="B12" s="32">
        <f>Expenses!B12</f>
        <v>0</v>
      </c>
      <c r="C12" s="79"/>
      <c r="D12" s="101">
        <f>Expenses!C12</f>
        <v>0</v>
      </c>
      <c r="E12" s="79"/>
    </row>
    <row r="13" spans="1:5" ht="26.5" x14ac:dyDescent="0.35">
      <c r="A13" s="20" t="str">
        <f>Expenses!A13</f>
        <v>Food Expense and /or Caterer</v>
      </c>
      <c r="B13" s="32">
        <f>Expenses!B13</f>
        <v>0</v>
      </c>
      <c r="C13" s="79"/>
      <c r="D13" s="101">
        <f>Expenses!C13</f>
        <v>0</v>
      </c>
      <c r="E13" s="79"/>
    </row>
    <row r="14" spans="1:5" ht="26.5" x14ac:dyDescent="0.35">
      <c r="A14" s="20" t="str">
        <f>Expenses!A14</f>
        <v>Insurance (Vehicle and Property)</v>
      </c>
      <c r="B14" s="32">
        <f>Expenses!B14</f>
        <v>0</v>
      </c>
      <c r="C14" s="79"/>
      <c r="D14" s="101">
        <f>Expenses!C14</f>
        <v>0</v>
      </c>
      <c r="E14" s="79"/>
    </row>
    <row r="15" spans="1:5" x14ac:dyDescent="0.35">
      <c r="A15" s="20" t="str">
        <f>Expenses!A15</f>
        <v>Legal Services</v>
      </c>
      <c r="B15" s="32">
        <f>Expenses!B15</f>
        <v>0</v>
      </c>
      <c r="C15" s="79"/>
      <c r="D15" s="101">
        <f>Expenses!C15</f>
        <v>0</v>
      </c>
      <c r="E15" s="79"/>
    </row>
    <row r="16" spans="1:5" x14ac:dyDescent="0.35">
      <c r="A16" s="20" t="str">
        <f>Expenses!A16</f>
        <v>Maintenance (Facility)</v>
      </c>
      <c r="B16" s="32">
        <f>Expenses!B16</f>
        <v>0</v>
      </c>
      <c r="C16" s="79"/>
      <c r="D16" s="101">
        <f>Expenses!C16</f>
        <v>0</v>
      </c>
      <c r="E16" s="79"/>
    </row>
    <row r="17" spans="1:5" x14ac:dyDescent="0.35">
      <c r="A17" s="20" t="str">
        <f>Expenses!A17</f>
        <v>Membership</v>
      </c>
      <c r="B17" s="32">
        <f>Expenses!B17</f>
        <v>0</v>
      </c>
      <c r="C17" s="79"/>
      <c r="D17" s="101">
        <f>Expenses!C17</f>
        <v>0</v>
      </c>
      <c r="E17" s="79"/>
    </row>
    <row r="18" spans="1:5" x14ac:dyDescent="0.35">
      <c r="A18" s="20" t="str">
        <f>Expenses!A18</f>
        <v>Printing &amp; Publications</v>
      </c>
      <c r="B18" s="32">
        <f>Expenses!B18</f>
        <v>0</v>
      </c>
      <c r="C18" s="79"/>
      <c r="D18" s="101">
        <f>Expenses!C18</f>
        <v>0</v>
      </c>
      <c r="E18" s="79"/>
    </row>
    <row r="19" spans="1:5" x14ac:dyDescent="0.35">
      <c r="A19" s="20" t="str">
        <f>Expenses!A19</f>
        <v>Postage</v>
      </c>
      <c r="B19" s="32">
        <f>Expenses!B19</f>
        <v>0</v>
      </c>
      <c r="C19" s="79"/>
      <c r="D19" s="101">
        <f>Expenses!C19</f>
        <v>0</v>
      </c>
      <c r="E19" s="79"/>
    </row>
    <row r="20" spans="1:5" x14ac:dyDescent="0.35">
      <c r="A20" s="20" t="str">
        <f>Expenses!A20</f>
        <v>Rent (ENP )</v>
      </c>
      <c r="B20" s="32">
        <f>Expenses!B20</f>
        <v>0</v>
      </c>
      <c r="C20" s="79"/>
      <c r="D20" s="101">
        <f>Expenses!C20</f>
        <v>0</v>
      </c>
      <c r="E20" s="79"/>
    </row>
    <row r="21" spans="1:5" x14ac:dyDescent="0.35">
      <c r="A21" s="20" t="str">
        <f>Expenses!A21</f>
        <v xml:space="preserve">Storage </v>
      </c>
      <c r="B21" s="32">
        <f>Expenses!B21</f>
        <v>0</v>
      </c>
      <c r="C21" s="79"/>
      <c r="D21" s="101">
        <f>Expenses!C21</f>
        <v>0</v>
      </c>
      <c r="E21" s="79"/>
    </row>
    <row r="22" spans="1:5" x14ac:dyDescent="0.35">
      <c r="A22" s="20" t="str">
        <f>Expenses!A22</f>
        <v>Supplies (office)</v>
      </c>
      <c r="B22" s="32">
        <f>Expenses!B22</f>
        <v>0</v>
      </c>
      <c r="C22" s="79"/>
      <c r="D22" s="101">
        <f>Expenses!C22</f>
        <v>0</v>
      </c>
      <c r="E22" s="79"/>
    </row>
    <row r="23" spans="1:5" x14ac:dyDescent="0.35">
      <c r="A23" s="20" t="str">
        <f>Expenses!A23</f>
        <v>Supplies (food packaging)</v>
      </c>
      <c r="B23" s="32">
        <f>Expenses!B23</f>
        <v>0</v>
      </c>
      <c r="C23" s="79"/>
      <c r="D23" s="101">
        <f>Expenses!C23</f>
        <v>0</v>
      </c>
      <c r="E23" s="79"/>
    </row>
    <row r="24" spans="1:5" x14ac:dyDescent="0.35">
      <c r="A24" s="20" t="str">
        <f>Expenses!A24</f>
        <v>Travel (not delivery)</v>
      </c>
      <c r="B24" s="32">
        <f>Expenses!B24</f>
        <v>0</v>
      </c>
      <c r="C24" s="79"/>
      <c r="D24" s="101">
        <f>Expenses!C24</f>
        <v>0</v>
      </c>
      <c r="E24" s="79"/>
    </row>
    <row r="25" spans="1:5" x14ac:dyDescent="0.35">
      <c r="A25" s="20" t="str">
        <f>Expenses!A25</f>
        <v>Utilities</v>
      </c>
      <c r="B25" s="32">
        <f>Expenses!B25</f>
        <v>0</v>
      </c>
      <c r="C25" s="79"/>
      <c r="D25" s="101">
        <f>Expenses!C25</f>
        <v>0</v>
      </c>
      <c r="E25" s="79"/>
    </row>
    <row r="26" spans="1:5" ht="26.5" x14ac:dyDescent="0.35">
      <c r="A26" s="20" t="str">
        <f>Expenses!A26</f>
        <v>Vehicle Delivery Expense (fuel &amp; maintenance)</v>
      </c>
      <c r="B26" s="32">
        <f>Expenses!B26</f>
        <v>0</v>
      </c>
      <c r="C26" s="79"/>
      <c r="D26" s="101">
        <f>Expenses!C26</f>
        <v>0</v>
      </c>
      <c r="E26" s="79"/>
    </row>
    <row r="27" spans="1:5" ht="26.5" x14ac:dyDescent="0.35">
      <c r="A27" s="20" t="str">
        <f>Expenses!A27</f>
        <v>Volunteer Recognition/Training</v>
      </c>
      <c r="B27" s="32">
        <f>Expenses!B27</f>
        <v>0</v>
      </c>
      <c r="C27" s="79"/>
      <c r="D27" s="101">
        <f>Expenses!C27</f>
        <v>0</v>
      </c>
      <c r="E27" s="79"/>
    </row>
    <row r="28" spans="1:5" x14ac:dyDescent="0.35">
      <c r="A28" s="20" t="str">
        <f>Expenses!A28</f>
        <v>Other:  please list below</v>
      </c>
      <c r="B28" s="102"/>
      <c r="C28" s="47"/>
      <c r="D28" s="103"/>
      <c r="E28" s="47"/>
    </row>
    <row r="29" spans="1:5" x14ac:dyDescent="0.35">
      <c r="A29" s="20">
        <f>Expenses!A29</f>
        <v>0</v>
      </c>
      <c r="B29" s="32">
        <f>Expenses!B29</f>
        <v>0</v>
      </c>
      <c r="C29" s="113"/>
      <c r="D29" s="101">
        <f>Expenses!C29</f>
        <v>0</v>
      </c>
      <c r="E29" s="79"/>
    </row>
    <row r="30" spans="1:5" x14ac:dyDescent="0.35">
      <c r="A30" s="20">
        <f>Expenses!A30</f>
        <v>0</v>
      </c>
      <c r="B30" s="32">
        <f>Expenses!B30</f>
        <v>0</v>
      </c>
      <c r="C30" s="79"/>
      <c r="D30" s="101">
        <f>Expenses!C30</f>
        <v>0</v>
      </c>
      <c r="E30" s="79"/>
    </row>
    <row r="31" spans="1:5" x14ac:dyDescent="0.35">
      <c r="A31" s="20">
        <f>Expenses!A31</f>
        <v>0</v>
      </c>
      <c r="B31" s="32">
        <f>Expenses!B31</f>
        <v>0</v>
      </c>
      <c r="C31" s="79"/>
      <c r="D31" s="101">
        <f>Expenses!C31</f>
        <v>0</v>
      </c>
      <c r="E31" s="79"/>
    </row>
    <row r="32" spans="1:5" x14ac:dyDescent="0.35">
      <c r="A32" s="20">
        <f>Expenses!A32</f>
        <v>0</v>
      </c>
      <c r="B32" s="32">
        <f>Expenses!B32</f>
        <v>0</v>
      </c>
      <c r="C32" s="79"/>
      <c r="D32" s="101">
        <f>Expenses!C32</f>
        <v>0</v>
      </c>
      <c r="E32" s="79"/>
    </row>
    <row r="33" spans="1:5" x14ac:dyDescent="0.35">
      <c r="B33" s="32">
        <f>Expenses!B33</f>
        <v>0</v>
      </c>
      <c r="C33" s="61"/>
      <c r="D33" s="101">
        <f>Expenses!C33</f>
        <v>0</v>
      </c>
      <c r="E33" s="61"/>
    </row>
    <row r="34" spans="1:5" x14ac:dyDescent="0.35">
      <c r="B34" s="32">
        <f>Expenses!B34</f>
        <v>0</v>
      </c>
      <c r="C34" s="79"/>
      <c r="D34" s="101">
        <f>Expenses!C34</f>
        <v>0</v>
      </c>
      <c r="E34" s="79"/>
    </row>
    <row r="35" spans="1:5" x14ac:dyDescent="0.35">
      <c r="B35" s="32">
        <f>Expenses!B35</f>
        <v>0</v>
      </c>
      <c r="C35" s="61"/>
      <c r="D35" s="101">
        <f>Expenses!C35</f>
        <v>0</v>
      </c>
      <c r="E35" s="61"/>
    </row>
    <row r="36" spans="1:5" x14ac:dyDescent="0.35">
      <c r="A36" s="97" t="s">
        <v>26</v>
      </c>
      <c r="B36" s="45">
        <f>SUM(B2:B35)</f>
        <v>0</v>
      </c>
      <c r="C36" s="98"/>
      <c r="D36" s="99">
        <f>SUM(D2:D35)</f>
        <v>0</v>
      </c>
      <c r="E36" s="47"/>
    </row>
    <row r="37" spans="1:5" x14ac:dyDescent="0.35">
      <c r="C37" s="61"/>
      <c r="E37" s="61"/>
    </row>
  </sheetData>
  <sheetProtection algorithmName="SHA-512" hashValue="Xkr9leVFZmjMUq3lT2RgLRqL7HliwZjWOCI0VGMK/HYNRttlaTARitpf1aCGY4KldPT4Ds7a4jqfhuUZirpzxA==" saltValue="3teG1zeK7xIO9ARsCjaotQ==" spinCount="100000" sheet="1" objects="1" scenarios="1"/>
  <pageMargins left="0.25" right="0.25" top="0.75" bottom="0.75" header="0.3" footer="0.3"/>
  <pageSetup orientation="portrait" r:id="rId1"/>
  <headerFooter>
    <oddHeader>&amp;LPlease Print Provider Name in next cell:&amp;RFY 2024 - 2026</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FB79-7874-4FE2-8F98-0C8FF77FE96D}">
  <sheetPr>
    <pageSetUpPr fitToPage="1"/>
  </sheetPr>
  <dimension ref="A1:D31"/>
  <sheetViews>
    <sheetView view="pageLayout" zoomScaleNormal="100" workbookViewId="0">
      <selection activeCell="B15" sqref="B15"/>
    </sheetView>
  </sheetViews>
  <sheetFormatPr defaultColWidth="9.1796875" defaultRowHeight="14.5" x14ac:dyDescent="0.35"/>
  <cols>
    <col min="1" max="1" width="30.1796875" customWidth="1"/>
    <col min="2" max="4" width="23" style="21" customWidth="1"/>
  </cols>
  <sheetData>
    <row r="1" spans="1:4" s="3" customFormat="1" ht="31" x14ac:dyDescent="0.35">
      <c r="A1" s="54" t="s">
        <v>34</v>
      </c>
      <c r="B1" s="82" t="s">
        <v>21</v>
      </c>
      <c r="C1" s="82" t="s">
        <v>22</v>
      </c>
      <c r="D1" s="82" t="s">
        <v>23</v>
      </c>
    </row>
    <row r="2" spans="1:4" ht="20.25" customHeight="1" x14ac:dyDescent="0.35">
      <c r="A2" s="81" t="s">
        <v>35</v>
      </c>
      <c r="B2" s="84"/>
      <c r="C2" s="84"/>
      <c r="D2" s="26"/>
    </row>
    <row r="3" spans="1:4" ht="20.25" customHeight="1" x14ac:dyDescent="0.35">
      <c r="A3" s="81" t="s">
        <v>74</v>
      </c>
      <c r="B3" s="85"/>
      <c r="C3" s="85"/>
      <c r="D3" s="84"/>
    </row>
    <row r="4" spans="1:4" x14ac:dyDescent="0.35">
      <c r="A4" s="30" t="s">
        <v>77</v>
      </c>
      <c r="B4" s="85"/>
      <c r="C4" s="85"/>
      <c r="D4" s="84"/>
    </row>
    <row r="5" spans="1:4" x14ac:dyDescent="0.35">
      <c r="A5" s="30" t="s">
        <v>77</v>
      </c>
      <c r="B5" s="85"/>
      <c r="C5" s="85"/>
      <c r="D5" s="84"/>
    </row>
    <row r="6" spans="1:4" ht="30.75" customHeight="1" x14ac:dyDescent="0.35">
      <c r="A6" s="86" t="s">
        <v>24</v>
      </c>
      <c r="B6" s="87">
        <f>SUM(B2:B5)</f>
        <v>0</v>
      </c>
      <c r="C6" s="87">
        <f t="shared" ref="C6:D6" si="0">SUM(C2:C5)</f>
        <v>0</v>
      </c>
      <c r="D6" s="87">
        <f t="shared" si="0"/>
        <v>0</v>
      </c>
    </row>
    <row r="7" spans="1:4" ht="20.25" customHeight="1" x14ac:dyDescent="0.35">
      <c r="A7" s="134" t="s">
        <v>73</v>
      </c>
      <c r="B7" s="135"/>
      <c r="C7" s="135"/>
      <c r="D7" s="135"/>
    </row>
    <row r="8" spans="1:4" ht="36.5" x14ac:dyDescent="0.35">
      <c r="A8" s="30" t="s">
        <v>87</v>
      </c>
      <c r="B8" s="85"/>
      <c r="C8" s="85"/>
      <c r="D8" s="85"/>
    </row>
    <row r="9" spans="1:4" ht="29" x14ac:dyDescent="0.35">
      <c r="A9" s="30" t="s">
        <v>88</v>
      </c>
      <c r="B9" s="83"/>
      <c r="C9" s="83"/>
      <c r="D9" s="83"/>
    </row>
    <row r="10" spans="1:4" x14ac:dyDescent="0.35">
      <c r="A10" s="81" t="s">
        <v>75</v>
      </c>
      <c r="B10" s="84"/>
      <c r="C10" s="84"/>
      <c r="D10" s="84"/>
    </row>
    <row r="11" spans="1:4" ht="29" x14ac:dyDescent="0.35">
      <c r="A11" s="30" t="s">
        <v>40</v>
      </c>
      <c r="B11" s="84"/>
      <c r="C11" s="84"/>
      <c r="D11" s="84"/>
    </row>
    <row r="12" spans="1:4" x14ac:dyDescent="0.35">
      <c r="A12" s="25"/>
      <c r="B12" s="84"/>
      <c r="C12" s="84"/>
      <c r="D12" s="84"/>
    </row>
    <row r="13" spans="1:4" x14ac:dyDescent="0.35">
      <c r="A13" s="25"/>
      <c r="B13" s="84"/>
      <c r="C13" s="84"/>
      <c r="D13" s="84"/>
    </row>
    <row r="14" spans="1:4" x14ac:dyDescent="0.35">
      <c r="A14" s="25"/>
      <c r="B14" s="84"/>
      <c r="C14" s="84"/>
      <c r="D14" s="84"/>
    </row>
    <row r="15" spans="1:4" x14ac:dyDescent="0.35">
      <c r="A15" s="25"/>
      <c r="B15" s="84"/>
      <c r="C15" s="84"/>
      <c r="D15" s="84"/>
    </row>
    <row r="16" spans="1:4" x14ac:dyDescent="0.35">
      <c r="A16" s="25"/>
      <c r="B16" s="84"/>
      <c r="C16" s="84"/>
      <c r="D16" s="84"/>
    </row>
    <row r="17" spans="1:4" x14ac:dyDescent="0.35">
      <c r="A17" s="25"/>
      <c r="B17" s="84"/>
      <c r="C17" s="84"/>
      <c r="D17" s="84"/>
    </row>
    <row r="18" spans="1:4" x14ac:dyDescent="0.35">
      <c r="A18" s="25"/>
      <c r="B18" s="84"/>
      <c r="C18" s="84"/>
      <c r="D18" s="84"/>
    </row>
    <row r="19" spans="1:4" x14ac:dyDescent="0.35">
      <c r="A19" s="81"/>
      <c r="B19" s="84"/>
      <c r="C19" s="84"/>
      <c r="D19" s="84"/>
    </row>
    <row r="20" spans="1:4" x14ac:dyDescent="0.35">
      <c r="B20" s="84"/>
      <c r="C20" s="84"/>
      <c r="D20" s="84"/>
    </row>
    <row r="21" spans="1:4" x14ac:dyDescent="0.35">
      <c r="A21" s="35" t="s">
        <v>79</v>
      </c>
      <c r="B21" s="90">
        <f>B3+B4+B5+B8+B9+B10+B11+B12+B13+B14+B15+B16+B17+B18+B19+B20</f>
        <v>0</v>
      </c>
      <c r="C21" s="90">
        <f>C3+C4+C5+C8+C9+C10+C11+C12+C13+C14+C15+C16+C17+C18+C19+C20</f>
        <v>0</v>
      </c>
      <c r="D21" s="104"/>
    </row>
    <row r="22" spans="1:4" ht="15.5" x14ac:dyDescent="0.35">
      <c r="A22" s="91" t="s">
        <v>81</v>
      </c>
      <c r="B22" s="90">
        <f>Expenses!B41</f>
        <v>0</v>
      </c>
      <c r="C22" s="90">
        <f>Expenses!C41</f>
        <v>0</v>
      </c>
      <c r="D22" s="104"/>
    </row>
    <row r="23" spans="1:4" ht="43.5" x14ac:dyDescent="0.35">
      <c r="A23" s="110" t="s">
        <v>94</v>
      </c>
      <c r="B23" s="94">
        <f>B21-B22</f>
        <v>0</v>
      </c>
      <c r="C23" s="94">
        <f>C21-C22</f>
        <v>0</v>
      </c>
      <c r="D23" s="105"/>
    </row>
    <row r="24" spans="1:4" s="36" customFormat="1" ht="15.5" x14ac:dyDescent="0.35">
      <c r="A24" s="92" t="s">
        <v>80</v>
      </c>
      <c r="B24" s="93">
        <f>SUM(B8:B20)+B6</f>
        <v>0</v>
      </c>
      <c r="C24" s="93">
        <f>SUM(C8:C20)+C6</f>
        <v>0</v>
      </c>
      <c r="D24" s="93">
        <f>SUM(D8:D23)+D6</f>
        <v>0</v>
      </c>
    </row>
    <row r="25" spans="1:4" x14ac:dyDescent="0.35">
      <c r="A25" s="132" t="s">
        <v>84</v>
      </c>
      <c r="B25" s="133"/>
      <c r="C25" s="133"/>
      <c r="D25" s="133"/>
    </row>
    <row r="26" spans="1:4" x14ac:dyDescent="0.35">
      <c r="A26" s="133"/>
      <c r="B26" s="133"/>
      <c r="C26" s="133"/>
      <c r="D26" s="133"/>
    </row>
    <row r="27" spans="1:4" x14ac:dyDescent="0.35">
      <c r="A27" s="133"/>
      <c r="B27" s="133"/>
      <c r="C27" s="133"/>
      <c r="D27" s="133"/>
    </row>
    <row r="28" spans="1:4" x14ac:dyDescent="0.35">
      <c r="A28" s="133"/>
      <c r="B28" s="133"/>
      <c r="C28" s="133"/>
      <c r="D28" s="133"/>
    </row>
    <row r="29" spans="1:4" ht="21.75" customHeight="1" x14ac:dyDescent="0.35"/>
    <row r="30" spans="1:4" ht="21.75" customHeight="1" x14ac:dyDescent="0.35"/>
    <row r="31" spans="1:4" ht="21.75" customHeight="1" x14ac:dyDescent="0.35"/>
  </sheetData>
  <sheetProtection algorithmName="SHA-512" hashValue="hicAxqAeEMFLqBzXUlXugAjmD2ZmvE3iwD0HcLsLbm2d2kdGPlrZf6qP8WGSA5Fu9y7qek7MyYahaTY649auiw==" saltValue="LOCQFWtfqnjUu/3WYiUJ6g==" spinCount="100000" sheet="1" objects="1" scenarios="1"/>
  <mergeCells count="2">
    <mergeCell ref="A25:D28"/>
    <mergeCell ref="A7:D7"/>
  </mergeCells>
  <printOptions gridLines="1"/>
  <pageMargins left="0.25" right="0.25" top="0.75" bottom="0.75" header="0.3" footer="0.3"/>
  <pageSetup orientation="portrait" r:id="rId1"/>
  <headerFooter>
    <oddHeader>&amp;LPlease Print Provider Name in next cell:&amp;RFY 2025</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6050-498D-4DD9-8A0C-5F0DFC3B7FDF}">
  <sheetPr>
    <pageSetUpPr fitToPage="1"/>
  </sheetPr>
  <dimension ref="A1:D15"/>
  <sheetViews>
    <sheetView view="pageLayout" zoomScaleNormal="100" workbookViewId="0">
      <selection activeCell="B12" sqref="B12"/>
    </sheetView>
  </sheetViews>
  <sheetFormatPr defaultRowHeight="20.25" customHeight="1" x14ac:dyDescent="0.35"/>
  <cols>
    <col min="1" max="1" width="32.453125" customWidth="1"/>
    <col min="2" max="2" width="18" customWidth="1"/>
    <col min="3" max="4" width="20" customWidth="1"/>
    <col min="5" max="7" width="18" customWidth="1"/>
  </cols>
  <sheetData>
    <row r="1" spans="1:4" ht="30" customHeight="1" x14ac:dyDescent="0.35">
      <c r="A1" s="52"/>
      <c r="B1" s="53" t="s">
        <v>56</v>
      </c>
      <c r="C1" s="53" t="s">
        <v>57</v>
      </c>
      <c r="D1" s="53" t="s">
        <v>23</v>
      </c>
    </row>
    <row r="2" spans="1:4" ht="30" customHeight="1" x14ac:dyDescent="0.35">
      <c r="A2" s="34" t="s">
        <v>76</v>
      </c>
      <c r="B2" s="33"/>
      <c r="C2" s="33"/>
      <c r="D2" s="33"/>
    </row>
    <row r="3" spans="1:4" ht="20.25" customHeight="1" x14ac:dyDescent="0.35">
      <c r="A3" s="34" t="s">
        <v>38</v>
      </c>
      <c r="B3" s="7"/>
      <c r="C3" s="27">
        <f>IFERROR(C2/(C2+D2),0)</f>
        <v>0</v>
      </c>
      <c r="D3" s="27">
        <f>IFERROR(D2/(D2+C2),0)</f>
        <v>0</v>
      </c>
    </row>
    <row r="4" spans="1:4" ht="20.25" customHeight="1" x14ac:dyDescent="0.35">
      <c r="A4" s="34" t="s">
        <v>77</v>
      </c>
      <c r="B4" s="88">
        <f>'Revenue &amp; Match'!B6</f>
        <v>0</v>
      </c>
      <c r="C4" s="88">
        <f>'Revenue &amp; Match'!C6</f>
        <v>0</v>
      </c>
      <c r="D4" s="89">
        <f>'Revenue &amp; Match'!D6</f>
        <v>0</v>
      </c>
    </row>
    <row r="5" spans="1:4" ht="20.25" customHeight="1" x14ac:dyDescent="0.35">
      <c r="A5" s="34" t="s">
        <v>78</v>
      </c>
      <c r="B5" s="88">
        <f>'Revenue &amp; Match'!B21</f>
        <v>0</v>
      </c>
      <c r="C5" s="89">
        <f>'Revenue &amp; Match'!C21</f>
        <v>0</v>
      </c>
      <c r="D5" s="80"/>
    </row>
    <row r="6" spans="1:4" ht="21.75" customHeight="1" x14ac:dyDescent="0.35">
      <c r="A6" s="34" t="s">
        <v>36</v>
      </c>
      <c r="B6" s="28">
        <f>Expenses!B40</f>
        <v>0</v>
      </c>
      <c r="C6" s="28">
        <f>Expenses!C40</f>
        <v>0</v>
      </c>
      <c r="D6" s="28">
        <f>Expenses!D40</f>
        <v>0</v>
      </c>
    </row>
    <row r="7" spans="1:4" ht="30" customHeight="1" x14ac:dyDescent="0.35">
      <c r="A7" s="34" t="s">
        <v>37</v>
      </c>
      <c r="B7" s="28">
        <f>B6-(B5+B4)</f>
        <v>0</v>
      </c>
      <c r="C7" s="28">
        <f>C6-(C5+C4)</f>
        <v>0</v>
      </c>
      <c r="D7" s="80"/>
    </row>
    <row r="8" spans="1:4" ht="20.25" customHeight="1" x14ac:dyDescent="0.35">
      <c r="A8" s="35" t="s">
        <v>42</v>
      </c>
      <c r="B8" s="38">
        <f>IFERROR(B7/B2,0)</f>
        <v>0</v>
      </c>
      <c r="C8" s="38">
        <f>IFERROR(C7/C2,0)</f>
        <v>0</v>
      </c>
      <c r="D8" s="39"/>
    </row>
    <row r="9" spans="1:4" ht="20.25" customHeight="1" x14ac:dyDescent="0.35">
      <c r="A9" s="35" t="s">
        <v>41</v>
      </c>
      <c r="B9" s="38">
        <f>IFERROR(B6/B2,0)</f>
        <v>0</v>
      </c>
      <c r="C9" s="38">
        <f>IFERROR(C6/C2,0)</f>
        <v>0</v>
      </c>
      <c r="D9" s="38">
        <f>IFERROR(D6/D2,0)</f>
        <v>0</v>
      </c>
    </row>
    <row r="11" spans="1:4" ht="20.25" customHeight="1" x14ac:dyDescent="0.35">
      <c r="B11" s="28"/>
      <c r="C11" s="28"/>
      <c r="D11" s="28"/>
    </row>
    <row r="12" spans="1:4" ht="20.25" customHeight="1" x14ac:dyDescent="0.35">
      <c r="B12" s="28"/>
      <c r="C12" s="28"/>
    </row>
    <row r="13" spans="1:4" ht="20.25" customHeight="1" x14ac:dyDescent="0.35">
      <c r="B13" s="28"/>
      <c r="C13" s="28"/>
      <c r="D13" s="28"/>
    </row>
    <row r="14" spans="1:4" ht="20.25" customHeight="1" x14ac:dyDescent="0.35">
      <c r="B14" s="28"/>
      <c r="C14" s="28"/>
      <c r="D14" s="28"/>
    </row>
    <row r="15" spans="1:4" ht="20.25" customHeight="1" x14ac:dyDescent="0.35">
      <c r="B15" s="28"/>
      <c r="C15" s="28"/>
      <c r="D15" s="28"/>
    </row>
  </sheetData>
  <sheetProtection algorithmName="SHA-512" hashValue="qI7i+fIUEc3if+f9lEEBYHriOWu177dSJfiZnHVs/2AF/LOxhia/MiiR17b73pC4eYGMimD7gESsfiZ2ZdwEPA==" saltValue="QJ+x6F0KgzqBnWqzsWnxwg==" spinCount="100000" sheet="1" objects="1" scenarios="1"/>
  <printOptions gridLines="1"/>
  <pageMargins left="0.7" right="0.7" top="0.75" bottom="0.75" header="0.3" footer="0.3"/>
  <pageSetup orientation="portrait" r:id="rId1"/>
  <headerFooter>
    <oddHeader>&amp;LPlease Print Provider Name in next cell:&amp;RFY 2025</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581A-5C8E-48D3-A340-E277BB558590}">
  <dimension ref="A1:D31"/>
  <sheetViews>
    <sheetView view="pageLayout" zoomScaleNormal="100" workbookViewId="0">
      <selection activeCell="D29" sqref="D29"/>
    </sheetView>
  </sheetViews>
  <sheetFormatPr defaultRowHeight="14.5" x14ac:dyDescent="0.35"/>
  <cols>
    <col min="1" max="1" width="29.453125" customWidth="1"/>
    <col min="2" max="2" width="20.1796875" style="2" customWidth="1"/>
    <col min="3" max="4" width="20.1796875" customWidth="1"/>
  </cols>
  <sheetData>
    <row r="1" spans="1:4" s="1" customFormat="1" ht="29.25" customHeight="1" x14ac:dyDescent="0.35">
      <c r="A1" s="51"/>
      <c r="B1" s="55" t="s">
        <v>58</v>
      </c>
      <c r="C1" s="58" t="s">
        <v>59</v>
      </c>
      <c r="D1" s="51" t="s">
        <v>48</v>
      </c>
    </row>
    <row r="2" spans="1:4" x14ac:dyDescent="0.35">
      <c r="A2" s="43" t="s">
        <v>44</v>
      </c>
      <c r="B2" s="14"/>
      <c r="C2" s="14"/>
      <c r="D2" s="14"/>
    </row>
    <row r="3" spans="1:4" x14ac:dyDescent="0.35">
      <c r="A3" s="43" t="s">
        <v>1</v>
      </c>
      <c r="B3" s="14"/>
      <c r="C3" s="14"/>
      <c r="D3" s="14"/>
    </row>
    <row r="4" spans="1:4" s="36" customFormat="1" x14ac:dyDescent="0.35">
      <c r="A4" s="44" t="s">
        <v>24</v>
      </c>
      <c r="B4" s="45">
        <f>SUM(B2:B3)</f>
        <v>0</v>
      </c>
      <c r="C4" s="45">
        <f t="shared" ref="C4:D4" si="0">SUM(C2:C3)</f>
        <v>0</v>
      </c>
      <c r="D4" s="45">
        <f t="shared" si="0"/>
        <v>0</v>
      </c>
    </row>
    <row r="5" spans="1:4" x14ac:dyDescent="0.35">
      <c r="A5" s="18"/>
      <c r="B5" s="14"/>
      <c r="C5" s="43"/>
      <c r="D5" s="43"/>
    </row>
    <row r="6" spans="1:4" ht="26.5" x14ac:dyDescent="0.35">
      <c r="A6" s="20" t="s">
        <v>45</v>
      </c>
      <c r="B6" s="14"/>
      <c r="C6" s="14"/>
      <c r="D6" s="14"/>
    </row>
    <row r="7" spans="1:4" ht="26.5" x14ac:dyDescent="0.35">
      <c r="A7" s="20" t="s">
        <v>27</v>
      </c>
      <c r="B7" s="14"/>
      <c r="C7" s="14"/>
      <c r="D7" s="14"/>
    </row>
    <row r="8" spans="1:4" x14ac:dyDescent="0.35">
      <c r="A8" s="20" t="s">
        <v>28</v>
      </c>
      <c r="B8" s="14"/>
      <c r="C8" s="14"/>
      <c r="D8" s="14"/>
    </row>
    <row r="9" spans="1:4" x14ac:dyDescent="0.35">
      <c r="A9" s="20" t="s">
        <v>9</v>
      </c>
      <c r="B9" s="14"/>
      <c r="C9" s="14"/>
      <c r="D9" s="14"/>
    </row>
    <row r="10" spans="1:4" x14ac:dyDescent="0.35">
      <c r="A10" s="20" t="s">
        <v>46</v>
      </c>
      <c r="B10" s="14"/>
      <c r="C10" s="14"/>
      <c r="D10" s="14"/>
    </row>
    <row r="11" spans="1:4" x14ac:dyDescent="0.35">
      <c r="A11" s="20" t="s">
        <v>11</v>
      </c>
      <c r="B11" s="14"/>
      <c r="C11" s="14"/>
      <c r="D11" s="14"/>
    </row>
    <row r="12" spans="1:4" x14ac:dyDescent="0.35">
      <c r="A12" s="20" t="s">
        <v>13</v>
      </c>
      <c r="B12" s="14"/>
      <c r="C12" s="14"/>
      <c r="D12" s="14"/>
    </row>
    <row r="13" spans="1:4" x14ac:dyDescent="0.35">
      <c r="A13" s="20" t="s">
        <v>30</v>
      </c>
      <c r="B13" s="14"/>
      <c r="C13" s="14"/>
      <c r="D13" s="14"/>
    </row>
    <row r="14" spans="1:4" x14ac:dyDescent="0.35">
      <c r="A14" s="20" t="s">
        <v>15</v>
      </c>
      <c r="B14" s="14"/>
      <c r="C14" s="14"/>
      <c r="D14" s="14"/>
    </row>
    <row r="15" spans="1:4" x14ac:dyDescent="0.35">
      <c r="A15" s="20" t="s">
        <v>16</v>
      </c>
      <c r="B15" s="14"/>
      <c r="C15" s="14"/>
      <c r="D15" s="14"/>
    </row>
    <row r="16" spans="1:4" ht="26.5" x14ac:dyDescent="0.35">
      <c r="A16" s="20" t="s">
        <v>47</v>
      </c>
      <c r="B16" s="14"/>
      <c r="C16" s="14"/>
      <c r="D16" s="14"/>
    </row>
    <row r="17" spans="1:4" x14ac:dyDescent="0.35">
      <c r="A17" s="20" t="s">
        <v>31</v>
      </c>
      <c r="B17" s="14"/>
      <c r="C17" s="14"/>
      <c r="D17" s="14"/>
    </row>
    <row r="18" spans="1:4" x14ac:dyDescent="0.35">
      <c r="A18" s="20" t="s">
        <v>32</v>
      </c>
      <c r="B18" s="14"/>
      <c r="C18" s="14"/>
      <c r="D18" s="14"/>
    </row>
    <row r="19" spans="1:4" x14ac:dyDescent="0.35">
      <c r="A19" s="20" t="s">
        <v>17</v>
      </c>
      <c r="B19" s="14"/>
      <c r="C19" s="14"/>
      <c r="D19" s="14"/>
    </row>
    <row r="20" spans="1:4" x14ac:dyDescent="0.35">
      <c r="A20" s="20" t="s">
        <v>18</v>
      </c>
      <c r="B20" s="14"/>
      <c r="C20" s="14"/>
      <c r="D20" s="14"/>
    </row>
    <row r="21" spans="1:4" x14ac:dyDescent="0.35">
      <c r="A21" s="23" t="s">
        <v>20</v>
      </c>
      <c r="B21" s="14"/>
      <c r="C21" s="14"/>
      <c r="D21" s="14"/>
    </row>
    <row r="22" spans="1:4" x14ac:dyDescent="0.35">
      <c r="A22" s="79"/>
      <c r="B22" s="14"/>
      <c r="C22" s="14"/>
      <c r="D22" s="14"/>
    </row>
    <row r="23" spans="1:4" x14ac:dyDescent="0.35">
      <c r="A23" s="79"/>
      <c r="B23" s="48"/>
      <c r="C23" s="14"/>
      <c r="D23" s="14"/>
    </row>
    <row r="24" spans="1:4" s="36" customFormat="1" x14ac:dyDescent="0.35">
      <c r="A24" s="41" t="s">
        <v>60</v>
      </c>
      <c r="B24" s="42">
        <f>SUM(B4:B23)</f>
        <v>0</v>
      </c>
      <c r="C24" s="42">
        <f t="shared" ref="C24:D24" si="1">SUM(C4:C23)</f>
        <v>0</v>
      </c>
      <c r="D24" s="42">
        <f t="shared" si="1"/>
        <v>0</v>
      </c>
    </row>
    <row r="25" spans="1:4" ht="15" thickBot="1" x14ac:dyDescent="0.4">
      <c r="B25" s="70" t="s">
        <v>66</v>
      </c>
      <c r="C25" s="1" t="s">
        <v>65</v>
      </c>
    </row>
    <row r="26" spans="1:4" s="1" customFormat="1" ht="30" customHeight="1" thickBot="1" x14ac:dyDescent="0.4">
      <c r="A26" s="67" t="s">
        <v>62</v>
      </c>
      <c r="B26" s="68"/>
      <c r="C26" s="69"/>
      <c r="D26" s="64"/>
    </row>
    <row r="27" spans="1:4" ht="39.75" customHeight="1" x14ac:dyDescent="0.35">
      <c r="A27" s="62" t="s">
        <v>64</v>
      </c>
      <c r="B27" s="40">
        <f>IFERROR(B24/B26,0)</f>
        <v>0</v>
      </c>
      <c r="C27" s="40">
        <f>IFERROR(C24/C26,0)</f>
        <v>0</v>
      </c>
      <c r="D27" s="66"/>
    </row>
    <row r="28" spans="1:4" s="1" customFormat="1" ht="39.75" customHeight="1" x14ac:dyDescent="0.35">
      <c r="A28" s="78" t="s">
        <v>63</v>
      </c>
      <c r="B28" s="72"/>
      <c r="C28" s="73"/>
      <c r="D28" s="65"/>
    </row>
    <row r="29" spans="1:4" s="1" customFormat="1" ht="30" customHeight="1" x14ac:dyDescent="0.35">
      <c r="A29" s="62" t="s">
        <v>55</v>
      </c>
      <c r="B29" s="74">
        <f>IFERROR(D24/(B28+C28),0)</f>
        <v>0</v>
      </c>
      <c r="C29" s="74">
        <f>IFERROR(D24/(C28+B28),0)</f>
        <v>0</v>
      </c>
      <c r="D29" s="71"/>
    </row>
    <row r="30" spans="1:4" ht="15" thickBot="1" x14ac:dyDescent="0.4"/>
    <row r="31" spans="1:4" ht="16" thickBot="1" x14ac:dyDescent="0.4">
      <c r="A31" s="63" t="s">
        <v>61</v>
      </c>
      <c r="B31" s="112">
        <f>B24+C24+D24+Summary!B7+Summary!C7</f>
        <v>0</v>
      </c>
      <c r="C31" s="111"/>
      <c r="D31" s="111"/>
    </row>
  </sheetData>
  <sheetProtection algorithmName="SHA-512" hashValue="bHoF9C+3Fo1/cTyRb81YAhzqV+915ltLZShF8ll2GDvwF1unLJLpK3/tWXrKwnPM+ly6bHk5WXYc2+jf6I+6PQ==" saltValue="++CdjsRfksXLlf1JKp3ovg==" spinCount="100000" sheet="1" objects="1" scenarios="1"/>
  <pageMargins left="0.7" right="0.7" top="0.75" bottom="0.75" header="0.3" footer="0.3"/>
  <pageSetup orientation="portrait" r:id="rId1"/>
  <headerFooter>
    <oddHeader>&amp;LPlease Print Provider Name in next cell:&amp;RFY 2024 - 2026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Congregate</vt:lpstr>
      <vt:lpstr>T 3 Home Delivered</vt:lpstr>
      <vt:lpstr>Medicaid Home_Private Delivered</vt:lpstr>
      <vt:lpstr>Expenses</vt:lpstr>
      <vt:lpstr>Description</vt:lpstr>
      <vt:lpstr>Revenue &amp; Match</vt:lpstr>
      <vt:lpstr>Summary</vt:lpstr>
      <vt:lpstr>Nutrition ED &amp; Counsel</vt:lpstr>
      <vt:lpstr>Congregate!Print_Area</vt:lpstr>
      <vt:lpstr>Description!Print_Area</vt:lpstr>
      <vt:lpstr>Instructions!Print_Area</vt:lpstr>
      <vt:lpstr>'Medicaid Home_Private Delivered'!Print_Area</vt:lpstr>
      <vt:lpstr>'Revenue &amp; Match'!Print_Area</vt:lpstr>
      <vt:lpstr>'T 3 Home Delivered'!Print_Area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Allen</dc:creator>
  <cp:lastModifiedBy>Kathy Chase</cp:lastModifiedBy>
  <cp:lastPrinted>2024-07-31T15:33:08Z</cp:lastPrinted>
  <dcterms:created xsi:type="dcterms:W3CDTF">2022-10-25T22:32:50Z</dcterms:created>
  <dcterms:modified xsi:type="dcterms:W3CDTF">2024-09-05T15:49:08Z</dcterms:modified>
</cp:coreProperties>
</file>